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22" activeTab="0"/>
  </bookViews>
  <sheets>
    <sheet name="Hawer Finaal" sheetId="1" r:id="rId1"/>
  </sheets>
  <definedNames/>
  <calcPr fullCalcOnLoad="1"/>
</workbook>
</file>

<file path=xl/sharedStrings.xml><?xml version="1.0" encoding="utf-8"?>
<sst xmlns="http://schemas.openxmlformats.org/spreadsheetml/2006/main" count="188" uniqueCount="114">
  <si>
    <t>Onttrek deur produsente</t>
  </si>
  <si>
    <t>Saad vir plantdoeleindes</t>
  </si>
  <si>
    <t>Verwerkers</t>
  </si>
  <si>
    <t xml:space="preserve"> </t>
  </si>
  <si>
    <t>Menslik</t>
  </si>
  <si>
    <t>Voer</t>
  </si>
  <si>
    <t>Totaal</t>
  </si>
  <si>
    <t xml:space="preserve">  '000 t</t>
  </si>
  <si>
    <t>Progressive/Progressief</t>
  </si>
  <si>
    <t>Human</t>
  </si>
  <si>
    <t>Feed</t>
  </si>
  <si>
    <t>Total</t>
  </si>
  <si>
    <t xml:space="preserve">(b) Verkryging </t>
  </si>
  <si>
    <t>Lewerings direk vanaf plase (4)</t>
  </si>
  <si>
    <t>(c) Aanwending</t>
  </si>
  <si>
    <t>Processed for local market:</t>
  </si>
  <si>
    <t>Human consumption</t>
  </si>
  <si>
    <t>Animal feed</t>
  </si>
  <si>
    <t xml:space="preserve">Dierevoer </t>
  </si>
  <si>
    <t>Seed for planting purposes</t>
  </si>
  <si>
    <t>Withdrawn by producers</t>
  </si>
  <si>
    <t>Sundries</t>
  </si>
  <si>
    <t>Storers, traders</t>
  </si>
  <si>
    <t>Opbergers, handelaars</t>
  </si>
  <si>
    <t>Processors</t>
  </si>
  <si>
    <t>Soos verklaar deur medewerkers.  Alhoewel alles gedoen is om te verseker dat die inligting korrek is, aanvaar SAGIS geen verantwoordelikheid vir enige aksies of verliese as gevolg van hierdie inligting wat gebruik is nie.</t>
  </si>
  <si>
    <t xml:space="preserve">(e) Diverse </t>
  </si>
  <si>
    <t>(f) Onaangewende voorraad (a+b-c-d-e)</t>
  </si>
  <si>
    <t>(g) Voorraad geberg by:</t>
  </si>
  <si>
    <t>Deliveries directly from farms (4)</t>
  </si>
  <si>
    <t>As declared by collaborators. Although everything has been done to ensure the accuracy of the information, SAGIS does not take any responsibility for actions or losses that might occur as a result of the usage of this information./</t>
  </si>
  <si>
    <t>Opening stock includes all stocks in commercial structures irrespective of ownership./Beginvoorraad sluit alle voorrade in kommersiële strukture in ongeag eienaarskap.</t>
  </si>
  <si>
    <t>Verwerk vir plaaslike mark:</t>
  </si>
  <si>
    <r>
      <t xml:space="preserve">       </t>
    </r>
    <r>
      <rPr>
        <i/>
        <sz val="12"/>
        <rFont val="Arial"/>
        <family val="2"/>
      </rPr>
      <t xml:space="preserve">     Menslike verbruik </t>
    </r>
  </si>
  <si>
    <t>(d) Uitvoere</t>
  </si>
  <si>
    <t>30 Apr 2000</t>
  </si>
  <si>
    <t>Oct/Okt 1999 - Sept 2000</t>
  </si>
  <si>
    <t>Released to end-consumer(s)</t>
  </si>
  <si>
    <t>Vrygestel aan eindverbruiker(s)</t>
  </si>
  <si>
    <t>(4) Producer deliveries directly from farms./Produsentelewerings direk vanaf plase:</t>
  </si>
  <si>
    <t>(1)</t>
  </si>
  <si>
    <t xml:space="preserve">PS !!!! </t>
  </si>
  <si>
    <t>Mar/Mrt 2000</t>
  </si>
  <si>
    <t>Apr 2000</t>
  </si>
  <si>
    <t>May/Mei 2000</t>
  </si>
  <si>
    <t>Jun 2000</t>
  </si>
  <si>
    <t>Jul 2000</t>
  </si>
  <si>
    <t>Aug 2000</t>
  </si>
  <si>
    <t>Sept 2000</t>
  </si>
  <si>
    <t>NB !!!!</t>
  </si>
  <si>
    <t>INLIGTING MET</t>
  </si>
  <si>
    <t xml:space="preserve">ACCORDING TO THE </t>
  </si>
  <si>
    <t>NEW RETURN SYSTEM</t>
  </si>
  <si>
    <t>NUWE OPGAWESTELSEL</t>
  </si>
  <si>
    <t>1 Mar/Mrt 2000</t>
  </si>
  <si>
    <t>1 Apr 2000</t>
  </si>
  <si>
    <t>1 May/Mei 2000</t>
  </si>
  <si>
    <t>1 Jun 2000</t>
  </si>
  <si>
    <t>1 Jul 2000</t>
  </si>
  <si>
    <t>1 Aug 2000</t>
  </si>
  <si>
    <t>1 Sept 2000</t>
  </si>
  <si>
    <t>31 Mar/Mrt 2000</t>
  </si>
  <si>
    <t>31 May/Mei 2000</t>
  </si>
  <si>
    <t>30 Jun 2000</t>
  </si>
  <si>
    <t>31 Jul 2000</t>
  </si>
  <si>
    <t>31 Aug 2000</t>
  </si>
  <si>
    <t>30 Sept 2000</t>
  </si>
  <si>
    <t>Feb 2000</t>
  </si>
  <si>
    <t xml:space="preserve">INFORMATION </t>
  </si>
  <si>
    <t>Jan 2000</t>
  </si>
  <si>
    <t>1 Jan 2000</t>
  </si>
  <si>
    <t>1 Feb 2000</t>
  </si>
  <si>
    <t xml:space="preserve">Surplus(-)/Tekort(+) </t>
  </si>
  <si>
    <t>31 Jan 2000</t>
  </si>
  <si>
    <t>29 Feb 2000</t>
  </si>
  <si>
    <t>Nov 1999</t>
  </si>
  <si>
    <t>Dec/Des 1999</t>
  </si>
  <si>
    <t xml:space="preserve">Imports destined for RSA </t>
  </si>
  <si>
    <t>31 Oct/Okt 1999</t>
  </si>
  <si>
    <t>30 Nov 1999</t>
  </si>
  <si>
    <t>31 Dec/Des 1999</t>
  </si>
  <si>
    <t xml:space="preserve"> Oct/Okt 1999-Sept 2000</t>
  </si>
  <si>
    <t>1 Oct/Okt 1999</t>
  </si>
  <si>
    <t>1 Nov 1999</t>
  </si>
  <si>
    <t>1 Dec/Des 1999</t>
  </si>
  <si>
    <t xml:space="preserve">SMI-112000                                                    Monthly announcement of information/Maandelikse bekendmaking van inligting  (1)                                28/11/2000 </t>
  </si>
  <si>
    <t>b) Acquisition</t>
  </si>
  <si>
    <t xml:space="preserve">  Invoere bestem vir RSA</t>
  </si>
  <si>
    <t>c) Utilisation</t>
  </si>
  <si>
    <t>d) Exports</t>
  </si>
  <si>
    <t xml:space="preserve">                          - whole oats</t>
  </si>
  <si>
    <t xml:space="preserve">   -  heel hawer    </t>
  </si>
  <si>
    <t>e)</t>
  </si>
  <si>
    <t>Net dispatches+)/Receipts(-)</t>
  </si>
  <si>
    <t>Netto  versendings(+)/Ontvangstes(-)</t>
  </si>
  <si>
    <t>Surplus (-)/Deficit (+)</t>
  </si>
  <si>
    <t>f) Unutilised stock (a+b-c-d-e)</t>
  </si>
  <si>
    <t>g) Stock stored at:</t>
  </si>
  <si>
    <t>(2)   As declared by collaborators. Although everything has been done to ensure the accuracy of the information, SAGIS does not take any responsibility for actions or losses that might occur as the result of the usage of this information./</t>
  </si>
  <si>
    <t xml:space="preserve">       Soos verklaar deur medewerkers.  Alhoewel alles gedoen is om te verseker dat die inligting korrek is, aanvaar SAGIS geen verantwoordelikheid vir enige aksies of verliese as gevolg van hierdie inligting wat gebruik is nie.</t>
  </si>
  <si>
    <t>OATS / HAWER - 1999/2000 Year (Oct - Sept)/1999/2000 Jaar (Okt -Sept) (2)</t>
  </si>
  <si>
    <t>Oct/Okt  1999</t>
  </si>
  <si>
    <t>BETREKKING TOT</t>
  </si>
  <si>
    <t>a) Opening stock (3)</t>
  </si>
  <si>
    <t>(a) Beginvoorraad  (3)</t>
  </si>
  <si>
    <t>Prog Oct/Okt 1999-Sept 2000</t>
  </si>
  <si>
    <t>RSA  exports - products (5)</t>
  </si>
  <si>
    <t>RSA  uitvoere  -  produkte (5)</t>
  </si>
  <si>
    <t xml:space="preserve">The new system  reports on the actual movement of oats./Die nuwe stelsel rapporteer oor die fisiese beweging van hawer. </t>
  </si>
  <si>
    <t xml:space="preserve">(3)   </t>
  </si>
  <si>
    <t>Sept 1999</t>
  </si>
  <si>
    <t>0 ton</t>
  </si>
  <si>
    <t xml:space="preserve">(5)  Total percentage increase/decrease against the same period the previous year./Totale persentasie toename/afname teenoor dieselfde periode die vorige jaar. </t>
  </si>
  <si>
    <t>Oats equivalent./Hawer ekwivalent.</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</si>
</sst>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0.000"/>
  </numFmts>
  <fonts count="7">
    <font>
      <sz val="10"/>
      <name val="Arial"/>
      <family val="0"/>
    </font>
    <font>
      <sz val="12"/>
      <name val="Arial"/>
      <family val="2"/>
    </font>
    <font>
      <b/>
      <sz val="12"/>
      <name val="Arial"/>
      <family val="2"/>
    </font>
    <font>
      <u val="single"/>
      <sz val="10"/>
      <color indexed="12"/>
      <name val="Arial"/>
      <family val="0"/>
    </font>
    <font>
      <u val="single"/>
      <sz val="10"/>
      <color indexed="36"/>
      <name val="Arial"/>
      <family val="0"/>
    </font>
    <font>
      <i/>
      <sz val="12"/>
      <name val="Arial"/>
      <family val="2"/>
    </font>
    <font>
      <b/>
      <sz val="12"/>
      <name val="Verdana"/>
      <family val="2"/>
    </font>
  </fonts>
  <fills count="2">
    <fill>
      <patternFill/>
    </fill>
    <fill>
      <patternFill patternType="gray125"/>
    </fill>
  </fills>
  <borders count="54">
    <border>
      <left/>
      <right/>
      <top/>
      <bottom/>
      <diagonal/>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3" fontId="1" fillId="0" borderId="1" xfId="0" applyNumberFormat="1" applyFont="1" applyBorder="1" applyAlignment="1">
      <alignment/>
    </xf>
    <xf numFmtId="3" fontId="1" fillId="0" borderId="0" xfId="0" applyNumberFormat="1"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3" fontId="1" fillId="0" borderId="4" xfId="0" applyNumberFormat="1" applyFont="1" applyBorder="1" applyAlignment="1">
      <alignment/>
    </xf>
    <xf numFmtId="0" fontId="2" fillId="0" borderId="0" xfId="0" applyFont="1" applyBorder="1" applyAlignment="1">
      <alignment horizontal="right"/>
    </xf>
    <xf numFmtId="3" fontId="1" fillId="0" borderId="0" xfId="0" applyNumberFormat="1" applyFont="1" applyAlignment="1">
      <alignment/>
    </xf>
    <xf numFmtId="3" fontId="1" fillId="0" borderId="0" xfId="0" applyNumberFormat="1" applyFont="1" applyBorder="1" applyAlignment="1">
      <alignment/>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3" fontId="1" fillId="0" borderId="4" xfId="0" applyNumberFormat="1" applyFon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3" fontId="1" fillId="0" borderId="12" xfId="0" applyNumberFormat="1" applyFont="1" applyBorder="1" applyAlignment="1">
      <alignment horizontal="center"/>
    </xf>
    <xf numFmtId="3" fontId="1" fillId="0" borderId="13" xfId="0" applyNumberFormat="1" applyFont="1" applyBorder="1" applyAlignment="1">
      <alignment horizontal="center"/>
    </xf>
    <xf numFmtId="3" fontId="1" fillId="0" borderId="7" xfId="0" applyNumberFormat="1" applyFont="1" applyBorder="1" applyAlignment="1">
      <alignment horizontal="center"/>
    </xf>
    <xf numFmtId="3" fontId="1" fillId="0" borderId="14" xfId="0" applyNumberFormat="1" applyFont="1" applyBorder="1" applyAlignment="1">
      <alignment horizontal="center"/>
    </xf>
    <xf numFmtId="3" fontId="1" fillId="0" borderId="1" xfId="0" applyNumberFormat="1" applyFont="1" applyBorder="1" applyAlignment="1">
      <alignment horizontal="center"/>
    </xf>
    <xf numFmtId="3" fontId="1" fillId="0" borderId="0" xfId="0" applyNumberFormat="1" applyFont="1" applyBorder="1" applyAlignment="1">
      <alignment horizontal="right"/>
    </xf>
    <xf numFmtId="0" fontId="1" fillId="0" borderId="0" xfId="0" applyFont="1" applyBorder="1" applyAlignment="1">
      <alignment horizontal="right"/>
    </xf>
    <xf numFmtId="3" fontId="1" fillId="0" borderId="0" xfId="0" applyNumberFormat="1" applyFont="1" applyBorder="1" applyAlignment="1" quotePrefix="1">
      <alignment/>
    </xf>
    <xf numFmtId="0" fontId="1" fillId="0" borderId="0" xfId="0" applyFont="1" applyAlignment="1">
      <alignment/>
    </xf>
    <xf numFmtId="3" fontId="1" fillId="0" borderId="0" xfId="0" applyNumberFormat="1" applyFont="1" applyAlignment="1" quotePrefix="1">
      <alignment/>
    </xf>
    <xf numFmtId="0" fontId="5" fillId="0" borderId="0" xfId="0" applyFont="1" applyBorder="1" applyAlignment="1">
      <alignment horizontal="right"/>
    </xf>
    <xf numFmtId="181" fontId="1" fillId="0" borderId="15" xfId="0" applyNumberFormat="1" applyFont="1" applyBorder="1" applyAlignment="1">
      <alignment/>
    </xf>
    <xf numFmtId="181" fontId="1" fillId="0" borderId="16" xfId="0" applyNumberFormat="1" applyFont="1" applyBorder="1" applyAlignment="1">
      <alignment/>
    </xf>
    <xf numFmtId="181" fontId="1" fillId="0" borderId="17" xfId="0" applyNumberFormat="1" applyFont="1" applyBorder="1" applyAlignment="1">
      <alignment/>
    </xf>
    <xf numFmtId="181" fontId="1" fillId="0" borderId="18" xfId="0" applyNumberFormat="1" applyFont="1" applyBorder="1" applyAlignment="1">
      <alignment/>
    </xf>
    <xf numFmtId="181" fontId="1" fillId="0" borderId="19" xfId="0" applyNumberFormat="1" applyFont="1" applyBorder="1" applyAlignment="1">
      <alignment/>
    </xf>
    <xf numFmtId="181" fontId="1" fillId="0" borderId="8" xfId="0" applyNumberFormat="1" applyFont="1" applyBorder="1" applyAlignment="1">
      <alignment/>
    </xf>
    <xf numFmtId="181" fontId="1" fillId="0" borderId="9" xfId="0" applyNumberFormat="1" applyFont="1" applyBorder="1" applyAlignment="1">
      <alignment/>
    </xf>
    <xf numFmtId="181" fontId="1" fillId="0" borderId="20" xfId="0" applyNumberFormat="1" applyFont="1" applyBorder="1" applyAlignment="1">
      <alignment/>
    </xf>
    <xf numFmtId="181" fontId="1" fillId="0" borderId="21" xfId="0" applyNumberFormat="1" applyFont="1" applyBorder="1" applyAlignment="1">
      <alignment/>
    </xf>
    <xf numFmtId="181" fontId="1" fillId="0" borderId="13" xfId="0" applyNumberFormat="1" applyFont="1" applyBorder="1" applyAlignment="1">
      <alignment/>
    </xf>
    <xf numFmtId="181" fontId="1" fillId="0" borderId="22" xfId="0" applyNumberFormat="1" applyFont="1" applyBorder="1" applyAlignment="1">
      <alignment/>
    </xf>
    <xf numFmtId="181" fontId="1" fillId="0" borderId="23" xfId="0" applyNumberFormat="1" applyFont="1" applyBorder="1" applyAlignment="1">
      <alignment/>
    </xf>
    <xf numFmtId="181" fontId="1" fillId="0" borderId="24" xfId="0" applyNumberFormat="1" applyFont="1" applyBorder="1" applyAlignment="1">
      <alignment/>
    </xf>
    <xf numFmtId="181" fontId="1" fillId="0" borderId="0" xfId="0" applyNumberFormat="1" applyFont="1" applyBorder="1" applyAlignment="1">
      <alignment/>
    </xf>
    <xf numFmtId="181" fontId="1" fillId="0" borderId="25" xfId="0" applyNumberFormat="1" applyFont="1" applyBorder="1" applyAlignment="1">
      <alignment/>
    </xf>
    <xf numFmtId="181" fontId="1" fillId="0" borderId="26" xfId="0" applyNumberFormat="1" applyFont="1" applyBorder="1" applyAlignment="1">
      <alignment/>
    </xf>
    <xf numFmtId="181" fontId="1" fillId="0" borderId="11" xfId="0" applyNumberFormat="1" applyFont="1" applyBorder="1" applyAlignment="1">
      <alignment/>
    </xf>
    <xf numFmtId="181" fontId="1" fillId="0" borderId="27" xfId="0" applyNumberFormat="1" applyFont="1" applyBorder="1" applyAlignment="1">
      <alignment/>
    </xf>
    <xf numFmtId="181" fontId="1" fillId="0" borderId="28" xfId="0" applyNumberFormat="1" applyFont="1" applyBorder="1" applyAlignment="1">
      <alignment/>
    </xf>
    <xf numFmtId="181" fontId="1" fillId="0" borderId="29" xfId="0" applyNumberFormat="1" applyFont="1" applyBorder="1" applyAlignment="1">
      <alignment/>
    </xf>
    <xf numFmtId="181" fontId="1" fillId="0" borderId="30" xfId="0" applyNumberFormat="1" applyFont="1" applyBorder="1" applyAlignment="1">
      <alignment/>
    </xf>
    <xf numFmtId="181" fontId="1" fillId="0" borderId="6" xfId="0" applyNumberFormat="1" applyFont="1" applyBorder="1" applyAlignment="1">
      <alignment/>
    </xf>
    <xf numFmtId="181" fontId="1" fillId="0" borderId="2" xfId="0" applyNumberFormat="1" applyFont="1" applyBorder="1" applyAlignment="1">
      <alignment/>
    </xf>
    <xf numFmtId="181" fontId="1" fillId="0" borderId="31" xfId="0" applyNumberFormat="1" applyFont="1" applyBorder="1" applyAlignment="1">
      <alignment/>
    </xf>
    <xf numFmtId="0" fontId="1" fillId="0" borderId="0" xfId="0" applyFont="1" applyAlignment="1">
      <alignment/>
    </xf>
    <xf numFmtId="3" fontId="1" fillId="0" borderId="0" xfId="0" applyNumberFormat="1" applyFont="1" applyAlignment="1">
      <alignment/>
    </xf>
    <xf numFmtId="3" fontId="1" fillId="0" borderId="5" xfId="0" applyNumberFormat="1" applyFont="1" applyBorder="1" applyAlignment="1">
      <alignment/>
    </xf>
    <xf numFmtId="3" fontId="1" fillId="0" borderId="6" xfId="0" applyNumberFormat="1" applyFont="1" applyBorder="1" applyAlignment="1">
      <alignment/>
    </xf>
    <xf numFmtId="3" fontId="1" fillId="0" borderId="7" xfId="0" applyNumberFormat="1" applyFont="1" applyBorder="1" applyAlignment="1">
      <alignment/>
    </xf>
    <xf numFmtId="3" fontId="1" fillId="0" borderId="21" xfId="0" applyNumberFormat="1" applyFont="1" applyBorder="1" applyAlignment="1">
      <alignment horizontal="center"/>
    </xf>
    <xf numFmtId="3" fontId="2" fillId="0" borderId="32" xfId="0" applyNumberFormat="1" applyFont="1" applyBorder="1" applyAlignment="1">
      <alignment/>
    </xf>
    <xf numFmtId="0" fontId="1" fillId="0" borderId="33" xfId="0" applyFont="1" applyBorder="1" applyAlignment="1">
      <alignment/>
    </xf>
    <xf numFmtId="3" fontId="1" fillId="0" borderId="32" xfId="0" applyNumberFormat="1" applyFont="1" applyBorder="1" applyAlignment="1">
      <alignment/>
    </xf>
    <xf numFmtId="181" fontId="1" fillId="0" borderId="0" xfId="0" applyNumberFormat="1" applyFont="1" applyBorder="1" applyAlignment="1">
      <alignment/>
    </xf>
    <xf numFmtId="182" fontId="1" fillId="0" borderId="0" xfId="0" applyNumberFormat="1" applyFont="1" applyAlignment="1">
      <alignment/>
    </xf>
    <xf numFmtId="3" fontId="5" fillId="0" borderId="34" xfId="0" applyNumberFormat="1" applyFont="1" applyBorder="1" applyAlignment="1">
      <alignment/>
    </xf>
    <xf numFmtId="3" fontId="1" fillId="0" borderId="31" xfId="0" applyNumberFormat="1" applyFont="1" applyBorder="1" applyAlignment="1">
      <alignment/>
    </xf>
    <xf numFmtId="3" fontId="1" fillId="0" borderId="35" xfId="0" applyNumberFormat="1" applyFont="1" applyBorder="1" applyAlignment="1">
      <alignment/>
    </xf>
    <xf numFmtId="181" fontId="1" fillId="0" borderId="9" xfId="0" applyNumberFormat="1" applyFont="1" applyBorder="1" applyAlignment="1">
      <alignment/>
    </xf>
    <xf numFmtId="181" fontId="1" fillId="0" borderId="3" xfId="0" applyNumberFormat="1" applyFont="1" applyBorder="1" applyAlignment="1">
      <alignment/>
    </xf>
    <xf numFmtId="181" fontId="1" fillId="0" borderId="2" xfId="0" applyNumberFormat="1" applyFont="1" applyBorder="1" applyAlignment="1">
      <alignment/>
    </xf>
    <xf numFmtId="181" fontId="1" fillId="0" borderId="13" xfId="0" applyNumberFormat="1" applyFont="1" applyBorder="1" applyAlignment="1">
      <alignment/>
    </xf>
    <xf numFmtId="181" fontId="1" fillId="0" borderId="5" xfId="0" applyNumberFormat="1" applyFont="1" applyBorder="1" applyAlignment="1">
      <alignment/>
    </xf>
    <xf numFmtId="181" fontId="1" fillId="0" borderId="22" xfId="0" applyNumberFormat="1" applyFont="1" applyBorder="1" applyAlignment="1">
      <alignment/>
    </xf>
    <xf numFmtId="3" fontId="5" fillId="0" borderId="0" xfId="0" applyNumberFormat="1" applyFont="1" applyBorder="1" applyAlignment="1">
      <alignment horizontal="left"/>
    </xf>
    <xf numFmtId="181" fontId="1" fillId="0" borderId="11" xfId="0" applyNumberFormat="1" applyFont="1" applyBorder="1" applyAlignment="1">
      <alignment/>
    </xf>
    <xf numFmtId="3" fontId="1" fillId="0" borderId="34" xfId="0" applyNumberFormat="1" applyFont="1" applyBorder="1" applyAlignment="1">
      <alignment/>
    </xf>
    <xf numFmtId="0" fontId="1" fillId="0" borderId="12" xfId="0" applyFont="1" applyBorder="1" applyAlignment="1">
      <alignment/>
    </xf>
    <xf numFmtId="3" fontId="1" fillId="0" borderId="36" xfId="0" applyNumberFormat="1" applyFont="1" applyBorder="1" applyAlignment="1">
      <alignment/>
    </xf>
    <xf numFmtId="181" fontId="1" fillId="0" borderId="24" xfId="0" applyNumberFormat="1" applyFont="1" applyBorder="1" applyAlignment="1">
      <alignment/>
    </xf>
    <xf numFmtId="181" fontId="1" fillId="0" borderId="32" xfId="0" applyNumberFormat="1" applyFont="1" applyBorder="1" applyAlignment="1">
      <alignment/>
    </xf>
    <xf numFmtId="181" fontId="1" fillId="0" borderId="25" xfId="0" applyNumberFormat="1" applyFont="1" applyBorder="1" applyAlignment="1">
      <alignment/>
    </xf>
    <xf numFmtId="3" fontId="5" fillId="0" borderId="37" xfId="0" applyNumberFormat="1" applyFont="1" applyBorder="1" applyAlignment="1">
      <alignment/>
    </xf>
    <xf numFmtId="3" fontId="1" fillId="0" borderId="38" xfId="0" applyNumberFormat="1" applyFont="1" applyBorder="1" applyAlignment="1">
      <alignment/>
    </xf>
    <xf numFmtId="181" fontId="1" fillId="0" borderId="39" xfId="0" applyNumberFormat="1" applyFont="1" applyBorder="1" applyAlignment="1">
      <alignment/>
    </xf>
    <xf numFmtId="181" fontId="1" fillId="0" borderId="40" xfId="0" applyNumberFormat="1" applyFont="1" applyBorder="1" applyAlignment="1">
      <alignment/>
    </xf>
    <xf numFmtId="181" fontId="1" fillId="0" borderId="29" xfId="0" applyNumberFormat="1" applyFont="1" applyBorder="1" applyAlignment="1">
      <alignment/>
    </xf>
    <xf numFmtId="0" fontId="1" fillId="0" borderId="12" xfId="0" applyFont="1" applyBorder="1" applyAlignment="1">
      <alignment/>
    </xf>
    <xf numFmtId="3" fontId="1" fillId="0" borderId="36" xfId="0" applyNumberFormat="1" applyFont="1" applyBorder="1" applyAlignment="1">
      <alignment/>
    </xf>
    <xf numFmtId="3" fontId="1" fillId="0" borderId="33" xfId="0" applyNumberFormat="1" applyFont="1" applyBorder="1" applyAlignment="1">
      <alignment/>
    </xf>
    <xf numFmtId="3" fontId="1" fillId="0" borderId="36" xfId="0" applyNumberFormat="1" applyFont="1" applyBorder="1" applyAlignment="1">
      <alignment horizontal="left"/>
    </xf>
    <xf numFmtId="0" fontId="1" fillId="0" borderId="33" xfId="0" applyFont="1" applyBorder="1" applyAlignment="1">
      <alignment/>
    </xf>
    <xf numFmtId="3" fontId="1" fillId="0" borderId="37" xfId="0" applyNumberFormat="1" applyFont="1" applyBorder="1" applyAlignment="1">
      <alignment/>
    </xf>
    <xf numFmtId="3" fontId="1" fillId="0" borderId="28" xfId="0" applyNumberFormat="1" applyFont="1" applyBorder="1" applyAlignment="1">
      <alignment horizontal="left"/>
    </xf>
    <xf numFmtId="3" fontId="1" fillId="0" borderId="38" xfId="0" applyNumberFormat="1" applyFont="1" applyBorder="1" applyAlignment="1">
      <alignment horizontal="left"/>
    </xf>
    <xf numFmtId="181" fontId="1" fillId="0" borderId="15" xfId="0" applyNumberFormat="1" applyFont="1" applyBorder="1" applyAlignment="1">
      <alignment/>
    </xf>
    <xf numFmtId="3" fontId="5" fillId="0" borderId="31" xfId="0" applyNumberFormat="1" applyFont="1" applyBorder="1" applyAlignment="1">
      <alignment/>
    </xf>
    <xf numFmtId="3" fontId="5" fillId="0" borderId="35" xfId="0" applyNumberFormat="1" applyFont="1" applyBorder="1" applyAlignment="1">
      <alignment/>
    </xf>
    <xf numFmtId="181" fontId="1" fillId="0" borderId="20" xfId="0" applyNumberFormat="1" applyFont="1" applyBorder="1" applyAlignment="1">
      <alignment/>
    </xf>
    <xf numFmtId="3" fontId="5" fillId="0" borderId="28" xfId="0" applyNumberFormat="1" applyFont="1" applyBorder="1" applyAlignment="1">
      <alignment/>
    </xf>
    <xf numFmtId="3" fontId="5" fillId="0" borderId="38" xfId="0" applyNumberFormat="1" applyFont="1" applyBorder="1" applyAlignment="1">
      <alignment/>
    </xf>
    <xf numFmtId="3" fontId="2" fillId="0" borderId="0" xfId="0" applyNumberFormat="1" applyFont="1" applyBorder="1" applyAlignment="1">
      <alignment horizontal="left"/>
    </xf>
    <xf numFmtId="3" fontId="2" fillId="0" borderId="33" xfId="0" applyNumberFormat="1" applyFont="1" applyBorder="1" applyAlignment="1">
      <alignment horizontal="left"/>
    </xf>
    <xf numFmtId="181" fontId="1" fillId="0" borderId="21" xfId="0" applyNumberFormat="1" applyFont="1" applyBorder="1" applyAlignment="1">
      <alignment/>
    </xf>
    <xf numFmtId="3" fontId="2" fillId="0" borderId="41" xfId="0" applyNumberFormat="1" applyFont="1" applyBorder="1" applyAlignment="1">
      <alignment/>
    </xf>
    <xf numFmtId="3" fontId="2" fillId="0" borderId="1" xfId="0" applyNumberFormat="1" applyFont="1" applyBorder="1" applyAlignment="1">
      <alignment/>
    </xf>
    <xf numFmtId="3" fontId="1" fillId="0" borderId="42" xfId="0" applyNumberFormat="1" applyFont="1" applyBorder="1" applyAlignment="1">
      <alignment/>
    </xf>
    <xf numFmtId="3" fontId="1" fillId="0" borderId="1" xfId="0" applyNumberFormat="1" applyFont="1" applyBorder="1" applyAlignment="1">
      <alignment/>
    </xf>
    <xf numFmtId="3" fontId="2" fillId="0" borderId="2" xfId="0" applyNumberFormat="1" applyFont="1" applyBorder="1" applyAlignment="1">
      <alignment/>
    </xf>
    <xf numFmtId="181" fontId="1" fillId="0" borderId="0" xfId="0" applyNumberFormat="1" applyFont="1" applyBorder="1" applyAlignment="1">
      <alignment/>
    </xf>
    <xf numFmtId="181" fontId="1" fillId="0" borderId="1" xfId="0" applyNumberFormat="1" applyFont="1" applyBorder="1" applyAlignment="1">
      <alignment/>
    </xf>
    <xf numFmtId="3" fontId="1" fillId="0" borderId="28" xfId="0" applyNumberFormat="1" applyFont="1" applyBorder="1" applyAlignment="1">
      <alignment/>
    </xf>
    <xf numFmtId="3" fontId="1" fillId="0" borderId="38" xfId="0" applyNumberFormat="1" applyFont="1" applyBorder="1" applyAlignment="1">
      <alignment/>
    </xf>
    <xf numFmtId="0" fontId="1" fillId="0" borderId="33" xfId="0" applyFont="1" applyBorder="1" applyAlignment="1">
      <alignment horizontal="center"/>
    </xf>
    <xf numFmtId="3" fontId="1" fillId="0" borderId="26" xfId="0" applyNumberFormat="1" applyFont="1" applyBorder="1" applyAlignment="1">
      <alignment/>
    </xf>
    <xf numFmtId="3" fontId="5" fillId="0" borderId="34" xfId="0" applyNumberFormat="1" applyFont="1" applyBorder="1" applyAlignment="1" quotePrefix="1">
      <alignment/>
    </xf>
    <xf numFmtId="181" fontId="1" fillId="0" borderId="24" xfId="0" applyNumberFormat="1" applyFont="1" applyBorder="1" applyAlignment="1">
      <alignment/>
    </xf>
    <xf numFmtId="3" fontId="1" fillId="0" borderId="28" xfId="0" applyNumberFormat="1" applyFont="1" applyBorder="1" applyAlignment="1">
      <alignment/>
    </xf>
    <xf numFmtId="180" fontId="1" fillId="0" borderId="6" xfId="0" applyNumberFormat="1" applyFont="1" applyBorder="1" applyAlignment="1">
      <alignment/>
    </xf>
    <xf numFmtId="180" fontId="1" fillId="0" borderId="6" xfId="0" applyNumberFormat="1"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6" fillId="0" borderId="32" xfId="0" applyNumberFormat="1" applyFont="1" applyBorder="1" applyAlignment="1">
      <alignment horizontal="center"/>
    </xf>
    <xf numFmtId="3" fontId="6" fillId="0" borderId="0" xfId="0" applyNumberFormat="1" applyFont="1" applyBorder="1" applyAlignment="1">
      <alignment horizontal="center"/>
    </xf>
    <xf numFmtId="3" fontId="6" fillId="0" borderId="5" xfId="0" applyNumberFormat="1" applyFont="1" applyBorder="1" applyAlignment="1">
      <alignment horizontal="center"/>
    </xf>
    <xf numFmtId="3" fontId="6" fillId="0" borderId="6" xfId="0" applyNumberFormat="1" applyFont="1" applyBorder="1" applyAlignment="1">
      <alignment horizontal="center"/>
    </xf>
    <xf numFmtId="0" fontId="1" fillId="0" borderId="31" xfId="0" applyFont="1" applyBorder="1" applyAlignment="1">
      <alignment horizontal="right"/>
    </xf>
    <xf numFmtId="0" fontId="1" fillId="0" borderId="24" xfId="0" applyFont="1" applyBorder="1" applyAlignment="1">
      <alignment horizontal="right"/>
    </xf>
    <xf numFmtId="0" fontId="1" fillId="0" borderId="32" xfId="0" applyFont="1" applyBorder="1" applyAlignment="1">
      <alignment horizontal="right"/>
    </xf>
    <xf numFmtId="0" fontId="1" fillId="0" borderId="0" xfId="0" applyFont="1" applyBorder="1" applyAlignment="1">
      <alignment horizontal="right"/>
    </xf>
    <xf numFmtId="0" fontId="1" fillId="0" borderId="11" xfId="0" applyFont="1" applyBorder="1" applyAlignment="1">
      <alignment horizontal="right"/>
    </xf>
    <xf numFmtId="0" fontId="2" fillId="0" borderId="32" xfId="0" applyFont="1" applyBorder="1" applyAlignment="1">
      <alignment horizontal="right"/>
    </xf>
    <xf numFmtId="0" fontId="2" fillId="0" borderId="0" xfId="0" applyFont="1" applyBorder="1" applyAlignment="1">
      <alignment horizontal="right"/>
    </xf>
    <xf numFmtId="0" fontId="5" fillId="0" borderId="43" xfId="0" applyFont="1" applyBorder="1" applyAlignment="1">
      <alignment horizontal="right"/>
    </xf>
    <xf numFmtId="0" fontId="5" fillId="0" borderId="31" xfId="0" applyFont="1" applyBorder="1" applyAlignment="1">
      <alignment horizontal="right"/>
    </xf>
    <xf numFmtId="0" fontId="5" fillId="0" borderId="24" xfId="0" applyFont="1" applyBorder="1" applyAlignment="1">
      <alignment horizontal="right"/>
    </xf>
    <xf numFmtId="0" fontId="5" fillId="0" borderId="40" xfId="0" applyFont="1" applyBorder="1" applyAlignment="1">
      <alignment horizontal="right"/>
    </xf>
    <xf numFmtId="0" fontId="5" fillId="0" borderId="28" xfId="0" applyFont="1" applyBorder="1" applyAlignment="1">
      <alignment horizontal="right"/>
    </xf>
    <xf numFmtId="0" fontId="5" fillId="0" borderId="39" xfId="0" applyFont="1" applyBorder="1" applyAlignment="1">
      <alignment horizontal="right"/>
    </xf>
    <xf numFmtId="49" fontId="1"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3" fontId="6" fillId="0" borderId="2" xfId="0" applyNumberFormat="1" applyFont="1" applyBorder="1" applyAlignment="1">
      <alignment horizontal="center"/>
    </xf>
    <xf numFmtId="3" fontId="6" fillId="0" borderId="3" xfId="0" applyNumberFormat="1" applyFont="1" applyBorder="1" applyAlignment="1">
      <alignment horizontal="center"/>
    </xf>
    <xf numFmtId="0" fontId="2" fillId="0" borderId="0" xfId="0" applyFont="1" applyBorder="1" applyAlignment="1">
      <alignment horizontal="center"/>
    </xf>
    <xf numFmtId="3" fontId="2" fillId="0" borderId="6" xfId="0" applyNumberFormat="1" applyFont="1" applyBorder="1" applyAlignment="1">
      <alignment horizontal="center"/>
    </xf>
    <xf numFmtId="3" fontId="2" fillId="0" borderId="0" xfId="0" applyNumberFormat="1" applyFont="1" applyBorder="1" applyAlignment="1">
      <alignment horizontal="center"/>
    </xf>
    <xf numFmtId="3" fontId="6" fillId="0" borderId="4" xfId="0" applyNumberFormat="1" applyFont="1" applyBorder="1" applyAlignment="1">
      <alignment horizontal="center"/>
    </xf>
    <xf numFmtId="17" fontId="1" fillId="0" borderId="2" xfId="0" applyNumberFormat="1" applyFont="1" applyBorder="1" applyAlignment="1">
      <alignment horizontal="center"/>
    </xf>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17" fontId="1" fillId="0" borderId="32" xfId="0" applyNumberFormat="1" applyFont="1" applyBorder="1" applyAlignment="1" quotePrefix="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17" fontId="1" fillId="0" borderId="32" xfId="0" applyNumberFormat="1" applyFont="1" applyBorder="1" applyAlignment="1">
      <alignment horizontal="center"/>
    </xf>
    <xf numFmtId="17" fontId="1" fillId="0" borderId="2" xfId="0" applyNumberFormat="1" applyFont="1" applyBorder="1" applyAlignment="1" quotePrefix="1">
      <alignment horizontal="center"/>
    </xf>
    <xf numFmtId="0" fontId="1" fillId="0" borderId="2" xfId="0" applyNumberFormat="1" applyFont="1" applyBorder="1" applyAlignment="1" quotePrefix="1">
      <alignment horizontal="center"/>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2" fillId="0" borderId="4" xfId="0" applyNumberFormat="1" applyFont="1" applyBorder="1" applyAlignment="1">
      <alignment horizontal="center"/>
    </xf>
    <xf numFmtId="3" fontId="6" fillId="0" borderId="33" xfId="0" applyNumberFormat="1" applyFont="1" applyBorder="1" applyAlignment="1">
      <alignment horizontal="center"/>
    </xf>
    <xf numFmtId="3" fontId="6" fillId="0" borderId="7" xfId="0" applyNumberFormat="1"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3" fontId="1" fillId="0" borderId="5" xfId="0" applyNumberFormat="1" applyFont="1" applyBorder="1" applyAlignment="1" quotePrefix="1">
      <alignment horizontal="center"/>
    </xf>
    <xf numFmtId="17" fontId="2" fillId="0" borderId="5" xfId="0" applyNumberFormat="1" applyFont="1" applyBorder="1" applyAlignment="1">
      <alignment horizontal="center"/>
    </xf>
    <xf numFmtId="3" fontId="1" fillId="0" borderId="41" xfId="0" applyNumberFormat="1" applyFont="1" applyBorder="1" applyAlignment="1" quotePrefix="1">
      <alignment horizontal="center"/>
    </xf>
    <xf numFmtId="3" fontId="1" fillId="0" borderId="1" xfId="0" applyNumberFormat="1" applyFont="1" applyBorder="1" applyAlignment="1">
      <alignment horizontal="center"/>
    </xf>
    <xf numFmtId="3" fontId="1" fillId="0" borderId="19" xfId="0" applyNumberFormat="1" applyFont="1" applyBorder="1" applyAlignment="1">
      <alignment horizontal="center"/>
    </xf>
    <xf numFmtId="49" fontId="1" fillId="0" borderId="41" xfId="0" applyNumberFormat="1" applyFont="1" applyBorder="1" applyAlignment="1">
      <alignment horizontal="center"/>
    </xf>
    <xf numFmtId="49" fontId="1" fillId="0" borderId="1" xfId="0" applyNumberFormat="1" applyFont="1" applyBorder="1" applyAlignment="1">
      <alignment horizontal="center"/>
    </xf>
    <xf numFmtId="49" fontId="1" fillId="0" borderId="19" xfId="0" applyNumberFormat="1" applyFont="1" applyBorder="1" applyAlignment="1">
      <alignment horizontal="center"/>
    </xf>
    <xf numFmtId="49" fontId="1" fillId="0" borderId="41" xfId="0" applyNumberFormat="1" applyFont="1" applyBorder="1" applyAlignment="1" quotePrefix="1">
      <alignment horizontal="center"/>
    </xf>
    <xf numFmtId="3" fontId="1" fillId="0" borderId="41" xfId="0" applyNumberFormat="1" applyFont="1" applyBorder="1" applyAlignment="1">
      <alignment horizontal="center"/>
    </xf>
    <xf numFmtId="181" fontId="1" fillId="0" borderId="1" xfId="0" applyNumberFormat="1" applyFont="1" applyBorder="1" applyAlignment="1">
      <alignment horizontal="center"/>
    </xf>
    <xf numFmtId="0" fontId="2" fillId="0" borderId="40" xfId="0" applyFont="1" applyBorder="1" applyAlignment="1">
      <alignment horizontal="right"/>
    </xf>
    <xf numFmtId="0" fontId="2" fillId="0" borderId="28" xfId="0" applyFont="1" applyBorder="1" applyAlignment="1">
      <alignment horizontal="right"/>
    </xf>
    <xf numFmtId="3" fontId="5" fillId="0" borderId="37" xfId="0" applyNumberFormat="1" applyFont="1" applyBorder="1" applyAlignment="1">
      <alignment horizontal="left"/>
    </xf>
    <xf numFmtId="3" fontId="5" fillId="0" borderId="28" xfId="0" applyNumberFormat="1" applyFont="1" applyBorder="1" applyAlignment="1">
      <alignment horizontal="left"/>
    </xf>
    <xf numFmtId="3" fontId="5" fillId="0" borderId="38" xfId="0" applyNumberFormat="1" applyFont="1" applyBorder="1" applyAlignment="1">
      <alignment horizontal="left"/>
    </xf>
    <xf numFmtId="0" fontId="1" fillId="0" borderId="44" xfId="0" applyFont="1" applyBorder="1" applyAlignment="1">
      <alignment horizontal="right"/>
    </xf>
    <xf numFmtId="0" fontId="1" fillId="0" borderId="45" xfId="0" applyFont="1" applyBorder="1" applyAlignment="1">
      <alignment horizontal="right"/>
    </xf>
    <xf numFmtId="0" fontId="1" fillId="0" borderId="46" xfId="0" applyFont="1" applyBorder="1" applyAlignment="1">
      <alignment horizontal="right"/>
    </xf>
    <xf numFmtId="0" fontId="1" fillId="0" borderId="43" xfId="0" applyFont="1" applyBorder="1" applyAlignment="1">
      <alignment horizontal="right"/>
    </xf>
    <xf numFmtId="0" fontId="1" fillId="0" borderId="40" xfId="0" applyFont="1" applyBorder="1" applyAlignment="1">
      <alignment horizontal="right"/>
    </xf>
    <xf numFmtId="0" fontId="1" fillId="0" borderId="28" xfId="0" applyFont="1" applyBorder="1" applyAlignment="1">
      <alignment horizontal="right"/>
    </xf>
    <xf numFmtId="0" fontId="1" fillId="0" borderId="39" xfId="0" applyFont="1" applyBorder="1" applyAlignment="1">
      <alignment horizontal="right"/>
    </xf>
    <xf numFmtId="3" fontId="2" fillId="0" borderId="37" xfId="0" applyNumberFormat="1" applyFont="1" applyBorder="1" applyAlignment="1">
      <alignment horizontal="right"/>
    </xf>
    <xf numFmtId="3" fontId="2" fillId="0" borderId="28" xfId="0" applyNumberFormat="1" applyFont="1" applyBorder="1" applyAlignment="1">
      <alignment horizontal="right"/>
    </xf>
    <xf numFmtId="181" fontId="1" fillId="0" borderId="1" xfId="0" applyNumberFormat="1" applyFont="1" applyBorder="1" applyAlignment="1" quotePrefix="1">
      <alignment horizontal="center"/>
    </xf>
    <xf numFmtId="0" fontId="2" fillId="0" borderId="41" xfId="0" applyFont="1" applyBorder="1" applyAlignment="1">
      <alignment horizontal="center"/>
    </xf>
    <xf numFmtId="0" fontId="2" fillId="0" borderId="1" xfId="0" applyFont="1" applyBorder="1" applyAlignment="1">
      <alignment horizontal="center"/>
    </xf>
    <xf numFmtId="0" fontId="2" fillId="0" borderId="19" xfId="0" applyFont="1" applyBorder="1" applyAlignment="1">
      <alignment horizontal="center"/>
    </xf>
    <xf numFmtId="181" fontId="1" fillId="0" borderId="17" xfId="0" applyNumberFormat="1" applyFont="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181" fontId="1" fillId="0" borderId="10" xfId="0" applyNumberFormat="1" applyFont="1" applyBorder="1" applyAlignment="1">
      <alignment/>
    </xf>
    <xf numFmtId="181" fontId="1" fillId="0" borderId="14" xfId="0" applyNumberFormat="1" applyFont="1" applyBorder="1" applyAlignment="1">
      <alignment/>
    </xf>
    <xf numFmtId="181" fontId="1" fillId="0" borderId="14" xfId="0" applyNumberFormat="1" applyFont="1" applyBorder="1" applyAlignment="1">
      <alignment/>
    </xf>
    <xf numFmtId="181" fontId="1" fillId="0" borderId="41" xfId="0" applyNumberFormat="1" applyFont="1" applyBorder="1" applyAlignment="1">
      <alignment/>
    </xf>
    <xf numFmtId="181" fontId="1" fillId="0" borderId="47" xfId="0" applyNumberFormat="1" applyFont="1" applyBorder="1" applyAlignment="1">
      <alignment/>
    </xf>
    <xf numFmtId="181" fontId="1" fillId="0" borderId="48" xfId="0" applyNumberFormat="1" applyFont="1" applyBorder="1" applyAlignment="1">
      <alignment/>
    </xf>
    <xf numFmtId="181" fontId="1" fillId="0" borderId="49" xfId="0" applyNumberFormat="1" applyFont="1" applyBorder="1" applyAlignment="1">
      <alignment/>
    </xf>
    <xf numFmtId="181" fontId="1" fillId="0" borderId="35" xfId="0" applyNumberFormat="1" applyFont="1" applyBorder="1" applyAlignment="1">
      <alignment/>
    </xf>
    <xf numFmtId="181" fontId="1" fillId="0" borderId="50" xfId="0" applyNumberFormat="1" applyFont="1" applyBorder="1" applyAlignment="1">
      <alignment/>
    </xf>
    <xf numFmtId="181" fontId="1" fillId="0" borderId="38" xfId="0" applyNumberFormat="1" applyFont="1" applyBorder="1" applyAlignment="1">
      <alignment/>
    </xf>
    <xf numFmtId="181" fontId="1" fillId="0" borderId="51" xfId="0" applyNumberFormat="1" applyFont="1" applyBorder="1" applyAlignment="1">
      <alignment/>
    </xf>
    <xf numFmtId="181" fontId="1" fillId="0" borderId="33" xfId="0" applyNumberFormat="1" applyFont="1" applyBorder="1" applyAlignment="1">
      <alignment/>
    </xf>
    <xf numFmtId="181" fontId="1" fillId="0" borderId="12" xfId="0" applyNumberFormat="1" applyFont="1" applyBorder="1" applyAlignment="1">
      <alignment/>
    </xf>
    <xf numFmtId="181" fontId="1" fillId="0" borderId="7" xfId="0" applyNumberFormat="1" applyFont="1" applyBorder="1" applyAlignment="1">
      <alignment/>
    </xf>
    <xf numFmtId="181" fontId="1" fillId="0" borderId="4" xfId="0" applyNumberFormat="1" applyFont="1" applyBorder="1" applyAlignment="1">
      <alignment/>
    </xf>
    <xf numFmtId="181" fontId="1" fillId="0" borderId="41" xfId="0" applyNumberFormat="1" applyFont="1" applyFill="1" applyBorder="1" applyAlignment="1">
      <alignment/>
    </xf>
    <xf numFmtId="181" fontId="1" fillId="0" borderId="18" xfId="0" applyNumberFormat="1" applyFont="1" applyFill="1" applyBorder="1" applyAlignment="1">
      <alignment/>
    </xf>
    <xf numFmtId="181" fontId="1" fillId="0" borderId="16" xfId="0" applyNumberFormat="1" applyFont="1" applyFill="1" applyBorder="1" applyAlignment="1">
      <alignment/>
    </xf>
    <xf numFmtId="181" fontId="1" fillId="0" borderId="52" xfId="0" applyNumberFormat="1" applyFont="1" applyBorder="1" applyAlignment="1">
      <alignment/>
    </xf>
    <xf numFmtId="181" fontId="1" fillId="0" borderId="34" xfId="0" applyNumberFormat="1" applyFont="1" applyBorder="1" applyAlignment="1">
      <alignment/>
    </xf>
    <xf numFmtId="181" fontId="1" fillId="0" borderId="34" xfId="0" applyNumberFormat="1" applyFont="1" applyBorder="1" applyAlignment="1">
      <alignment/>
    </xf>
    <xf numFmtId="181" fontId="1" fillId="0" borderId="53" xfId="0" applyNumberFormat="1" applyFont="1" applyBorder="1" applyAlignment="1">
      <alignment/>
    </xf>
    <xf numFmtId="181" fontId="1" fillId="0" borderId="53"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5"/>
  <sheetViews>
    <sheetView tabSelected="1" workbookViewId="0" topLeftCell="A1">
      <selection activeCell="A3" sqref="A3:AW3"/>
    </sheetView>
  </sheetViews>
  <sheetFormatPr defaultColWidth="9.140625" defaultRowHeight="12.75"/>
  <cols>
    <col min="1" max="1" width="4.140625" style="53" customWidth="1"/>
    <col min="2" max="2" width="1.421875" style="53" customWidth="1"/>
    <col min="3" max="3" width="1.28515625" style="53" customWidth="1"/>
    <col min="4" max="4" width="33.140625" style="53" customWidth="1"/>
    <col min="5" max="6" width="9.00390625" style="53" customWidth="1"/>
    <col min="7" max="7" width="9.00390625" style="119" customWidth="1"/>
    <col min="8" max="43" width="9.00390625" style="53" customWidth="1"/>
    <col min="44" max="44" width="11.57421875" style="53" customWidth="1"/>
    <col min="45" max="45" width="0.13671875" style="53" customWidth="1"/>
    <col min="46" max="46" width="11.00390625" style="53" customWidth="1"/>
    <col min="47" max="47" width="9.140625" style="53" customWidth="1"/>
    <col min="48" max="48" width="10.8515625" style="53" customWidth="1"/>
    <col min="49" max="49" width="1.57421875" style="53" customWidth="1"/>
    <col min="50" max="53" width="0" style="53" hidden="1" customWidth="1"/>
    <col min="54" max="16384" width="9.140625" style="53" customWidth="1"/>
  </cols>
  <sheetData>
    <row r="1" spans="1:49" s="52" customFormat="1" ht="18" customHeight="1">
      <c r="A1" s="142" t="s">
        <v>85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row>
    <row r="2" spans="1:49" s="52" customFormat="1" ht="18" customHeight="1">
      <c r="A2" s="142" t="s">
        <v>100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row>
    <row r="3" spans="1:49" ht="19.5" customHeight="1" thickBot="1">
      <c r="A3" s="143" t="s">
        <v>7</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4"/>
      <c r="AS3" s="144"/>
      <c r="AT3" s="144"/>
      <c r="AU3" s="144"/>
      <c r="AV3" s="144"/>
      <c r="AW3" s="144"/>
    </row>
    <row r="4" spans="1:49" ht="19.5" customHeight="1">
      <c r="A4" s="140" t="s">
        <v>41</v>
      </c>
      <c r="B4" s="141"/>
      <c r="C4" s="141"/>
      <c r="D4" s="145"/>
      <c r="E4" s="146" t="s">
        <v>101</v>
      </c>
      <c r="F4" s="147"/>
      <c r="G4" s="148"/>
      <c r="H4" s="149" t="s">
        <v>75</v>
      </c>
      <c r="I4" s="150"/>
      <c r="J4" s="151"/>
      <c r="K4" s="152" t="s">
        <v>76</v>
      </c>
      <c r="L4" s="150"/>
      <c r="M4" s="151"/>
      <c r="N4" s="149" t="s">
        <v>69</v>
      </c>
      <c r="O4" s="150"/>
      <c r="P4" s="151"/>
      <c r="Q4" s="153" t="s">
        <v>67</v>
      </c>
      <c r="R4" s="147"/>
      <c r="S4" s="148"/>
      <c r="T4" s="154" t="s">
        <v>42</v>
      </c>
      <c r="U4" s="147"/>
      <c r="V4" s="148"/>
      <c r="W4" s="153" t="s">
        <v>43</v>
      </c>
      <c r="X4" s="147"/>
      <c r="Y4" s="148"/>
      <c r="Z4" s="153" t="s">
        <v>44</v>
      </c>
      <c r="AA4" s="147"/>
      <c r="AB4" s="148"/>
      <c r="AC4" s="153" t="s">
        <v>45</v>
      </c>
      <c r="AD4" s="147"/>
      <c r="AE4" s="148"/>
      <c r="AF4" s="153" t="s">
        <v>46</v>
      </c>
      <c r="AG4" s="147"/>
      <c r="AH4" s="148"/>
      <c r="AI4" s="153" t="s">
        <v>47</v>
      </c>
      <c r="AJ4" s="147"/>
      <c r="AK4" s="148"/>
      <c r="AL4" s="153" t="s">
        <v>48</v>
      </c>
      <c r="AM4" s="147"/>
      <c r="AN4" s="148"/>
      <c r="AO4" s="155" t="s">
        <v>8</v>
      </c>
      <c r="AP4" s="156"/>
      <c r="AQ4" s="157"/>
      <c r="AR4" s="140" t="s">
        <v>49</v>
      </c>
      <c r="AS4" s="141"/>
      <c r="AT4" s="141"/>
      <c r="AU4" s="141"/>
      <c r="AV4" s="141"/>
      <c r="AW4" s="145"/>
    </row>
    <row r="5" spans="1:49" ht="19.5" customHeight="1" thickBot="1">
      <c r="A5" s="120" t="s">
        <v>68</v>
      </c>
      <c r="B5" s="121"/>
      <c r="C5" s="121"/>
      <c r="D5" s="158"/>
      <c r="E5" s="54"/>
      <c r="F5" s="55"/>
      <c r="G5" s="56"/>
      <c r="H5" s="54"/>
      <c r="I5" s="55"/>
      <c r="J5" s="56"/>
      <c r="K5" s="54"/>
      <c r="L5" s="55"/>
      <c r="M5" s="56"/>
      <c r="N5" s="160"/>
      <c r="O5" s="161"/>
      <c r="P5" s="162"/>
      <c r="Q5" s="163"/>
      <c r="R5" s="161"/>
      <c r="S5" s="162"/>
      <c r="T5" s="10"/>
      <c r="U5" s="10"/>
      <c r="V5" s="10"/>
      <c r="W5" s="9"/>
      <c r="X5" s="10"/>
      <c r="Y5" s="10"/>
      <c r="Z5" s="9"/>
      <c r="AA5" s="10"/>
      <c r="AB5" s="10"/>
      <c r="AC5" s="9"/>
      <c r="AD5" s="10"/>
      <c r="AE5" s="11"/>
      <c r="AF5" s="9"/>
      <c r="AG5" s="10"/>
      <c r="AH5" s="11"/>
      <c r="AI5" s="9"/>
      <c r="AJ5" s="10"/>
      <c r="AK5" s="11"/>
      <c r="AL5" s="9"/>
      <c r="AM5" s="10"/>
      <c r="AN5" s="11"/>
      <c r="AO5" s="164" t="s">
        <v>81</v>
      </c>
      <c r="AP5" s="138"/>
      <c r="AQ5" s="139"/>
      <c r="AR5" s="120" t="s">
        <v>50</v>
      </c>
      <c r="AS5" s="121"/>
      <c r="AT5" s="121"/>
      <c r="AU5" s="121"/>
      <c r="AV5" s="121"/>
      <c r="AW5" s="158"/>
    </row>
    <row r="6" spans="1:49" ht="19.5" customHeight="1">
      <c r="A6" s="120" t="s">
        <v>51</v>
      </c>
      <c r="B6" s="121"/>
      <c r="C6" s="121"/>
      <c r="D6" s="158"/>
      <c r="E6" s="12" t="s">
        <v>9</v>
      </c>
      <c r="F6" s="13" t="s">
        <v>10</v>
      </c>
      <c r="G6" s="14" t="s">
        <v>11</v>
      </c>
      <c r="H6" s="13" t="s">
        <v>9</v>
      </c>
      <c r="I6" s="13" t="s">
        <v>10</v>
      </c>
      <c r="J6" s="15" t="s">
        <v>11</v>
      </c>
      <c r="K6" s="13" t="s">
        <v>9</v>
      </c>
      <c r="L6" s="13" t="s">
        <v>10</v>
      </c>
      <c r="M6" s="15" t="s">
        <v>11</v>
      </c>
      <c r="N6" s="16" t="s">
        <v>9</v>
      </c>
      <c r="O6" s="16" t="s">
        <v>10</v>
      </c>
      <c r="P6" s="17" t="s">
        <v>11</v>
      </c>
      <c r="Q6" s="16" t="s">
        <v>9</v>
      </c>
      <c r="R6" s="16" t="s">
        <v>10</v>
      </c>
      <c r="S6" s="17" t="s">
        <v>11</v>
      </c>
      <c r="T6" s="16" t="s">
        <v>9</v>
      </c>
      <c r="U6" s="16" t="s">
        <v>10</v>
      </c>
      <c r="V6" s="17" t="s">
        <v>11</v>
      </c>
      <c r="W6" s="16" t="s">
        <v>9</v>
      </c>
      <c r="X6" s="16" t="s">
        <v>10</v>
      </c>
      <c r="Y6" s="17" t="s">
        <v>11</v>
      </c>
      <c r="Z6" s="13" t="s">
        <v>9</v>
      </c>
      <c r="AA6" s="13" t="s">
        <v>10</v>
      </c>
      <c r="AB6" s="15" t="s">
        <v>11</v>
      </c>
      <c r="AC6" s="13" t="s">
        <v>9</v>
      </c>
      <c r="AD6" s="13" t="s">
        <v>10</v>
      </c>
      <c r="AE6" s="15" t="s">
        <v>11</v>
      </c>
      <c r="AF6" s="13" t="s">
        <v>9</v>
      </c>
      <c r="AG6" s="13" t="s">
        <v>10</v>
      </c>
      <c r="AH6" s="15" t="s">
        <v>11</v>
      </c>
      <c r="AI6" s="13" t="s">
        <v>9</v>
      </c>
      <c r="AJ6" s="13" t="s">
        <v>10</v>
      </c>
      <c r="AK6" s="15" t="s">
        <v>11</v>
      </c>
      <c r="AL6" s="13" t="s">
        <v>9</v>
      </c>
      <c r="AM6" s="13" t="s">
        <v>10</v>
      </c>
      <c r="AN6" s="15" t="s">
        <v>11</v>
      </c>
      <c r="AO6" s="13" t="s">
        <v>9</v>
      </c>
      <c r="AP6" s="13" t="s">
        <v>10</v>
      </c>
      <c r="AQ6" s="15" t="s">
        <v>11</v>
      </c>
      <c r="AR6" s="120" t="s">
        <v>102</v>
      </c>
      <c r="AS6" s="121"/>
      <c r="AT6" s="121"/>
      <c r="AU6" s="121"/>
      <c r="AV6" s="121"/>
      <c r="AW6" s="158"/>
    </row>
    <row r="7" spans="1:49" ht="19.5" customHeight="1" thickBot="1">
      <c r="A7" s="122" t="s">
        <v>52</v>
      </c>
      <c r="B7" s="123"/>
      <c r="C7" s="123"/>
      <c r="D7" s="159"/>
      <c r="E7" s="57" t="s">
        <v>4</v>
      </c>
      <c r="F7" s="18" t="s">
        <v>5</v>
      </c>
      <c r="G7" s="19" t="s">
        <v>6</v>
      </c>
      <c r="H7" s="18" t="s">
        <v>4</v>
      </c>
      <c r="I7" s="18" t="s">
        <v>5</v>
      </c>
      <c r="J7" s="20" t="s">
        <v>6</v>
      </c>
      <c r="K7" s="18" t="s">
        <v>4</v>
      </c>
      <c r="L7" s="18" t="s">
        <v>5</v>
      </c>
      <c r="M7" s="20" t="s">
        <v>6</v>
      </c>
      <c r="N7" s="18" t="s">
        <v>4</v>
      </c>
      <c r="O7" s="18" t="s">
        <v>5</v>
      </c>
      <c r="P7" s="20" t="s">
        <v>6</v>
      </c>
      <c r="Q7" s="18" t="s">
        <v>4</v>
      </c>
      <c r="R7" s="18" t="s">
        <v>5</v>
      </c>
      <c r="S7" s="20" t="s">
        <v>6</v>
      </c>
      <c r="T7" s="18" t="s">
        <v>4</v>
      </c>
      <c r="U7" s="18" t="s">
        <v>5</v>
      </c>
      <c r="V7" s="20" t="s">
        <v>6</v>
      </c>
      <c r="W7" s="18" t="s">
        <v>4</v>
      </c>
      <c r="X7" s="18" t="s">
        <v>5</v>
      </c>
      <c r="Y7" s="20" t="s">
        <v>6</v>
      </c>
      <c r="Z7" s="18" t="s">
        <v>4</v>
      </c>
      <c r="AA7" s="18" t="s">
        <v>5</v>
      </c>
      <c r="AB7" s="20" t="s">
        <v>6</v>
      </c>
      <c r="AC7" s="18" t="s">
        <v>4</v>
      </c>
      <c r="AD7" s="18" t="s">
        <v>5</v>
      </c>
      <c r="AE7" s="20" t="s">
        <v>6</v>
      </c>
      <c r="AF7" s="18" t="s">
        <v>4</v>
      </c>
      <c r="AG7" s="18" t="s">
        <v>5</v>
      </c>
      <c r="AH7" s="20" t="s">
        <v>6</v>
      </c>
      <c r="AI7" s="18" t="s">
        <v>4</v>
      </c>
      <c r="AJ7" s="18" t="s">
        <v>5</v>
      </c>
      <c r="AK7" s="20" t="s">
        <v>6</v>
      </c>
      <c r="AL7" s="18" t="s">
        <v>4</v>
      </c>
      <c r="AM7" s="18" t="s">
        <v>5</v>
      </c>
      <c r="AN7" s="20" t="s">
        <v>6</v>
      </c>
      <c r="AO7" s="18" t="s">
        <v>4</v>
      </c>
      <c r="AP7" s="18" t="s">
        <v>5</v>
      </c>
      <c r="AQ7" s="20" t="s">
        <v>6</v>
      </c>
      <c r="AR7" s="122" t="s">
        <v>53</v>
      </c>
      <c r="AS7" s="123"/>
      <c r="AT7" s="123"/>
      <c r="AU7" s="123"/>
      <c r="AV7" s="123"/>
      <c r="AW7" s="159"/>
    </row>
    <row r="8" spans="1:49" ht="19.5" customHeight="1" thickBot="1">
      <c r="A8" s="1"/>
      <c r="B8" s="2"/>
      <c r="C8" s="2"/>
      <c r="D8" s="2"/>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
      <c r="AS8" s="2"/>
      <c r="AT8" s="2"/>
      <c r="AU8" s="2"/>
      <c r="AV8" s="2"/>
      <c r="AW8" s="4"/>
    </row>
    <row r="9" spans="1:49" ht="19.5" customHeight="1" thickBot="1">
      <c r="A9" s="3"/>
      <c r="B9" s="4"/>
      <c r="C9" s="4"/>
      <c r="D9" s="5"/>
      <c r="E9" s="165" t="s">
        <v>82</v>
      </c>
      <c r="F9" s="166"/>
      <c r="G9" s="167"/>
      <c r="H9" s="165" t="s">
        <v>83</v>
      </c>
      <c r="I9" s="166"/>
      <c r="J9" s="167"/>
      <c r="K9" s="165" t="s">
        <v>84</v>
      </c>
      <c r="L9" s="166"/>
      <c r="M9" s="167"/>
      <c r="N9" s="168" t="s">
        <v>70</v>
      </c>
      <c r="O9" s="169"/>
      <c r="P9" s="170"/>
      <c r="Q9" s="168" t="s">
        <v>71</v>
      </c>
      <c r="R9" s="169"/>
      <c r="S9" s="170"/>
      <c r="T9" s="168" t="s">
        <v>54</v>
      </c>
      <c r="U9" s="169"/>
      <c r="V9" s="170"/>
      <c r="W9" s="168" t="s">
        <v>55</v>
      </c>
      <c r="X9" s="169"/>
      <c r="Y9" s="170"/>
      <c r="Z9" s="171" t="s">
        <v>56</v>
      </c>
      <c r="AA9" s="169"/>
      <c r="AB9" s="170"/>
      <c r="AC9" s="171" t="s">
        <v>57</v>
      </c>
      <c r="AD9" s="169"/>
      <c r="AE9" s="170"/>
      <c r="AF9" s="171" t="s">
        <v>58</v>
      </c>
      <c r="AG9" s="169"/>
      <c r="AH9" s="170"/>
      <c r="AI9" s="171" t="s">
        <v>59</v>
      </c>
      <c r="AJ9" s="169"/>
      <c r="AK9" s="170"/>
      <c r="AL9" s="171" t="s">
        <v>60</v>
      </c>
      <c r="AM9" s="169"/>
      <c r="AN9" s="170"/>
      <c r="AO9" s="172" t="s">
        <v>82</v>
      </c>
      <c r="AP9" s="166"/>
      <c r="AQ9" s="167"/>
      <c r="AR9" s="3"/>
      <c r="AS9" s="4"/>
      <c r="AT9" s="4"/>
      <c r="AU9" s="4"/>
      <c r="AV9" s="4"/>
      <c r="AW9" s="5"/>
    </row>
    <row r="10" spans="1:49" ht="19.5" customHeight="1" thickBot="1">
      <c r="A10" s="58" t="s">
        <v>103</v>
      </c>
      <c r="B10" s="2"/>
      <c r="C10" s="2"/>
      <c r="D10" s="2"/>
      <c r="E10" s="28">
        <v>15.8</v>
      </c>
      <c r="F10" s="29">
        <v>0.9</v>
      </c>
      <c r="G10" s="192">
        <v>16.7</v>
      </c>
      <c r="H10" s="28">
        <f>E32</f>
        <v>12.700000000000001</v>
      </c>
      <c r="I10" s="29">
        <f>F32</f>
        <v>2</v>
      </c>
      <c r="J10" s="30">
        <f>+H10+I10</f>
        <v>14.700000000000001</v>
      </c>
      <c r="K10" s="28">
        <f>H32</f>
        <v>10.4</v>
      </c>
      <c r="L10" s="29">
        <f>I32</f>
        <v>4.5</v>
      </c>
      <c r="M10" s="30">
        <f>+K10+L10</f>
        <v>14.9</v>
      </c>
      <c r="N10" s="28">
        <f>K32</f>
        <v>8.6</v>
      </c>
      <c r="O10" s="29">
        <f>L32</f>
        <v>5.1</v>
      </c>
      <c r="P10" s="30">
        <f>+N10+O10</f>
        <v>13.7</v>
      </c>
      <c r="Q10" s="28">
        <f>N32</f>
        <v>7.3999999999999995</v>
      </c>
      <c r="R10" s="29">
        <f>O32</f>
        <v>4.699999999999999</v>
      </c>
      <c r="S10" s="30">
        <f>+Q10+R10</f>
        <v>12.099999999999998</v>
      </c>
      <c r="T10" s="28">
        <f>Q32</f>
        <v>7.699999999999999</v>
      </c>
      <c r="U10" s="29">
        <f>R32</f>
        <v>4.8</v>
      </c>
      <c r="V10" s="30">
        <f>+T10+U10</f>
        <v>12.5</v>
      </c>
      <c r="W10" s="28">
        <f>T32</f>
        <v>15.899999999999999</v>
      </c>
      <c r="X10" s="29">
        <f>U32</f>
        <v>3.3999999999999995</v>
      </c>
      <c r="Y10" s="30">
        <f>+W10+X10</f>
        <v>19.299999999999997</v>
      </c>
      <c r="Z10" s="28">
        <f>W32</f>
        <v>13.299999999999999</v>
      </c>
      <c r="AA10" s="29">
        <f>X32</f>
        <v>1.6999999999999993</v>
      </c>
      <c r="AB10" s="30">
        <f>+Z10+AA10</f>
        <v>14.999999999999998</v>
      </c>
      <c r="AC10" s="28">
        <f>Z32</f>
        <v>10</v>
      </c>
      <c r="AD10" s="29">
        <f>AA32</f>
        <v>1.1999999999999993</v>
      </c>
      <c r="AE10" s="30">
        <f>+AC10+AD10</f>
        <v>11.2</v>
      </c>
      <c r="AF10" s="28">
        <f>AC32</f>
        <v>6.2</v>
      </c>
      <c r="AG10" s="29">
        <f>AD32</f>
        <v>0.9999999999999992</v>
      </c>
      <c r="AH10" s="30">
        <f>+AF10+AG10</f>
        <v>7.199999999999999</v>
      </c>
      <c r="AI10" s="28">
        <f>AF32</f>
        <v>4.1000000000000005</v>
      </c>
      <c r="AJ10" s="29">
        <f>AG32</f>
        <v>0.4999999999999993</v>
      </c>
      <c r="AK10" s="30">
        <f>+AI10+AJ10</f>
        <v>4.6</v>
      </c>
      <c r="AL10" s="28">
        <f>AI32</f>
        <v>2.500000000000001</v>
      </c>
      <c r="AM10" s="29">
        <f>AJ32</f>
        <v>1.9999999999999991</v>
      </c>
      <c r="AN10" s="30">
        <f>+AL10+AM10</f>
        <v>4.5</v>
      </c>
      <c r="AO10" s="28">
        <v>15.8</v>
      </c>
      <c r="AP10" s="29">
        <v>0.9</v>
      </c>
      <c r="AQ10" s="30">
        <f>+AO10+AP10</f>
        <v>16.7</v>
      </c>
      <c r="AR10" s="129" t="s">
        <v>104</v>
      </c>
      <c r="AS10" s="130"/>
      <c r="AT10" s="130"/>
      <c r="AU10" s="130"/>
      <c r="AV10" s="130"/>
      <c r="AW10" s="59"/>
    </row>
    <row r="11" spans="1:49" ht="19.5" customHeight="1" thickBot="1">
      <c r="A11" s="60"/>
      <c r="B11" s="2"/>
      <c r="C11" s="2"/>
      <c r="D11" s="2"/>
      <c r="E11" s="61"/>
      <c r="F11" s="61"/>
      <c r="G11" s="193"/>
      <c r="H11" s="61"/>
      <c r="I11" s="61"/>
      <c r="J11" s="41"/>
      <c r="K11" s="61"/>
      <c r="L11" s="61"/>
      <c r="M11" s="41"/>
      <c r="N11" s="61"/>
      <c r="O11" s="61"/>
      <c r="P11" s="41"/>
      <c r="Q11" s="61"/>
      <c r="R11" s="61"/>
      <c r="S11" s="41"/>
      <c r="T11" s="41"/>
      <c r="U11" s="41"/>
      <c r="V11" s="41"/>
      <c r="W11" s="41"/>
      <c r="X11" s="41"/>
      <c r="Y11" s="41"/>
      <c r="Z11" s="41"/>
      <c r="AA11" s="41"/>
      <c r="AB11" s="41"/>
      <c r="AC11" s="41"/>
      <c r="AD11" s="41"/>
      <c r="AE11" s="41"/>
      <c r="AF11" s="41"/>
      <c r="AG11" s="41"/>
      <c r="AH11" s="41"/>
      <c r="AI11" s="41"/>
      <c r="AJ11" s="41"/>
      <c r="AK11" s="41"/>
      <c r="AL11" s="41"/>
      <c r="AM11" s="41"/>
      <c r="AN11" s="41"/>
      <c r="AO11" s="173" t="s">
        <v>105</v>
      </c>
      <c r="AP11" s="173"/>
      <c r="AQ11" s="173"/>
      <c r="AR11" s="2"/>
      <c r="AS11" s="2"/>
      <c r="AT11" s="6"/>
      <c r="AU11" s="23"/>
      <c r="AV11" s="23"/>
      <c r="AW11" s="59"/>
    </row>
    <row r="12" spans="1:53" ht="19.5" customHeight="1" thickBot="1">
      <c r="A12" s="58" t="s">
        <v>86</v>
      </c>
      <c r="B12" s="2"/>
      <c r="C12" s="2"/>
      <c r="D12" s="2"/>
      <c r="E12" s="33">
        <f>SUM(E13:E14)</f>
        <v>0</v>
      </c>
      <c r="F12" s="34">
        <f>SUM(F13:F14)</f>
        <v>1.7</v>
      </c>
      <c r="G12" s="194">
        <f>+E12+F12</f>
        <v>1.7</v>
      </c>
      <c r="H12" s="28">
        <f>SUM(H13:H14)</f>
        <v>0.2</v>
      </c>
      <c r="I12" s="34">
        <f>SUM(I13:I14)</f>
        <v>3.2</v>
      </c>
      <c r="J12" s="195">
        <f>+H12+I12</f>
        <v>3.4000000000000004</v>
      </c>
      <c r="K12" s="34">
        <f>SUM(K13:K14)</f>
        <v>0</v>
      </c>
      <c r="L12" s="34">
        <f>SUM(L13:L14)</f>
        <v>1.2</v>
      </c>
      <c r="M12" s="195">
        <f>+K12+L12</f>
        <v>1.2</v>
      </c>
      <c r="N12" s="34">
        <f>SUM(N13:N14)</f>
        <v>0</v>
      </c>
      <c r="O12" s="34">
        <f>SUM(O13:O14)</f>
        <v>0.8</v>
      </c>
      <c r="P12" s="195">
        <f>+N12+O12</f>
        <v>0.8</v>
      </c>
      <c r="Q12" s="34">
        <f>SUM(Q13:Q14)</f>
        <v>2.7</v>
      </c>
      <c r="R12" s="34">
        <f>SUM(R13:R14)</f>
        <v>1.4</v>
      </c>
      <c r="S12" s="195">
        <f>+Q12+R12</f>
        <v>4.1</v>
      </c>
      <c r="T12" s="67">
        <f>SUM(T13:T14)</f>
        <v>10.5</v>
      </c>
      <c r="U12" s="35">
        <f>SUM(U13:U14)</f>
        <v>0.3</v>
      </c>
      <c r="V12" s="195">
        <f>+T12+U12</f>
        <v>10.8</v>
      </c>
      <c r="W12" s="67">
        <f>SUM(W13:W14)</f>
        <v>0</v>
      </c>
      <c r="X12" s="67">
        <f>SUM(X13:X14)</f>
        <v>0.4</v>
      </c>
      <c r="Y12" s="195">
        <f>+W12+X12</f>
        <v>0.4</v>
      </c>
      <c r="Z12" s="67">
        <f>SUM(Z13:Z14)</f>
        <v>0</v>
      </c>
      <c r="AA12" s="35">
        <f>SUM(AA13:AA14)</f>
        <v>0.2</v>
      </c>
      <c r="AB12" s="195">
        <f>+Z12+AA12</f>
        <v>0.2</v>
      </c>
      <c r="AC12" s="67">
        <f>SUM(AC13:AC14)</f>
        <v>0</v>
      </c>
      <c r="AD12" s="35">
        <f>SUM(AD13:AD14)</f>
        <v>0.2</v>
      </c>
      <c r="AE12" s="195">
        <f>+AC12+AD12</f>
        <v>0.2</v>
      </c>
      <c r="AF12" s="67">
        <f>SUM(AF13:AF14)</f>
        <v>0</v>
      </c>
      <c r="AG12" s="35">
        <f>SUM(AG13:AG14)</f>
        <v>0.1</v>
      </c>
      <c r="AH12" s="195">
        <f>+AF12+AG12</f>
        <v>0.1</v>
      </c>
      <c r="AI12" s="67">
        <f>SUM(AI13:AI14)</f>
        <v>0.4</v>
      </c>
      <c r="AJ12" s="35">
        <f>SUM(AJ13:AJ14)</f>
        <v>1.6</v>
      </c>
      <c r="AK12" s="195">
        <f>+AI12+AJ12</f>
        <v>2</v>
      </c>
      <c r="AL12" s="67">
        <f>SUM(AL13:AL14)</f>
        <v>14.9</v>
      </c>
      <c r="AM12" s="35">
        <f>SUM(AM13:AM14)</f>
        <v>0</v>
      </c>
      <c r="AN12" s="195">
        <f>+AL12+AM12</f>
        <v>14.9</v>
      </c>
      <c r="AO12" s="34">
        <f>SUM(AO13:AO14)</f>
        <v>28.7</v>
      </c>
      <c r="AP12" s="34">
        <f>SUM(AP13:AP14)</f>
        <v>11.100000000000001</v>
      </c>
      <c r="AQ12" s="195">
        <f>+AO12+AP12</f>
        <v>39.8</v>
      </c>
      <c r="AR12" s="174" t="s">
        <v>12</v>
      </c>
      <c r="AS12" s="175"/>
      <c r="AT12" s="175"/>
      <c r="AU12" s="175"/>
      <c r="AV12" s="175"/>
      <c r="AW12" s="59"/>
      <c r="AX12" s="62">
        <f aca="true" t="shared" si="0" ref="AX12:AZ26">E12+H12+K12+N12+Q12+T12+W12+Z12+AC12+AI12+AF12</f>
        <v>13.8</v>
      </c>
      <c r="AY12" s="62">
        <f t="shared" si="0"/>
        <v>11.1</v>
      </c>
      <c r="AZ12" s="62">
        <f t="shared" si="0"/>
        <v>24.9</v>
      </c>
      <c r="BA12" s="62"/>
    </row>
    <row r="13" spans="1:52" ht="19.5" customHeight="1">
      <c r="A13" s="58"/>
      <c r="B13" s="63" t="s">
        <v>29</v>
      </c>
      <c r="C13" s="64"/>
      <c r="D13" s="65"/>
      <c r="E13" s="33">
        <v>0</v>
      </c>
      <c r="F13" s="34">
        <v>1.7</v>
      </c>
      <c r="G13" s="194">
        <f>+E13+F13</f>
        <v>1.7</v>
      </c>
      <c r="H13" s="66">
        <v>0.2</v>
      </c>
      <c r="I13" s="66">
        <v>3.2</v>
      </c>
      <c r="J13" s="195">
        <f>+H13+I13</f>
        <v>3.4000000000000004</v>
      </c>
      <c r="K13" s="66">
        <v>0</v>
      </c>
      <c r="L13" s="66">
        <v>1.2</v>
      </c>
      <c r="M13" s="195">
        <f>+K13+L13</f>
        <v>1.2</v>
      </c>
      <c r="N13" s="66">
        <v>0</v>
      </c>
      <c r="O13" s="66">
        <v>0.8</v>
      </c>
      <c r="P13" s="195">
        <v>0.7</v>
      </c>
      <c r="Q13" s="67">
        <v>0</v>
      </c>
      <c r="R13" s="35">
        <v>1.4</v>
      </c>
      <c r="S13" s="195">
        <f>+Q13+R13</f>
        <v>1.4</v>
      </c>
      <c r="T13" s="67">
        <v>0</v>
      </c>
      <c r="U13" s="35">
        <v>0.3</v>
      </c>
      <c r="V13" s="195">
        <f>+T13+U13</f>
        <v>0.3</v>
      </c>
      <c r="W13" s="67">
        <v>0</v>
      </c>
      <c r="X13" s="35">
        <v>0.3</v>
      </c>
      <c r="Y13" s="195">
        <f>+W13+X13</f>
        <v>0.3</v>
      </c>
      <c r="Z13" s="33">
        <v>0</v>
      </c>
      <c r="AA13" s="67">
        <v>0.1</v>
      </c>
      <c r="AB13" s="195">
        <f>+Z13+AA13</f>
        <v>0.1</v>
      </c>
      <c r="AC13" s="33">
        <v>0</v>
      </c>
      <c r="AD13" s="67">
        <v>0.2</v>
      </c>
      <c r="AE13" s="195">
        <f>+AC13+AD13</f>
        <v>0.2</v>
      </c>
      <c r="AF13" s="33">
        <v>0</v>
      </c>
      <c r="AG13" s="67">
        <v>0.1</v>
      </c>
      <c r="AH13" s="195">
        <f>+AF13+AG13</f>
        <v>0.1</v>
      </c>
      <c r="AI13" s="33">
        <v>0</v>
      </c>
      <c r="AJ13" s="67">
        <v>0</v>
      </c>
      <c r="AK13" s="195">
        <f>+AI13+AJ13</f>
        <v>0</v>
      </c>
      <c r="AL13" s="33">
        <v>0</v>
      </c>
      <c r="AM13" s="67">
        <v>0</v>
      </c>
      <c r="AN13" s="195">
        <f>+AL13+AM13</f>
        <v>0</v>
      </c>
      <c r="AO13" s="68">
        <f>E13+H13+K13+N13+Q13+T13+W13+Z13+AC13+AF13+AI13+AL13</f>
        <v>0.2</v>
      </c>
      <c r="AP13" s="68">
        <f>F13+I13+L13+O13+R13+U13+X13+AA13+AD13+AG13+AJ13+AM13</f>
        <v>9.3</v>
      </c>
      <c r="AQ13" s="195">
        <f>+AO13+AP13</f>
        <v>9.5</v>
      </c>
      <c r="AR13" s="131" t="s">
        <v>13</v>
      </c>
      <c r="AS13" s="132"/>
      <c r="AT13" s="132"/>
      <c r="AU13" s="132"/>
      <c r="AV13" s="133"/>
      <c r="AW13" s="59"/>
      <c r="AX13" s="62">
        <f t="shared" si="0"/>
        <v>0.2</v>
      </c>
      <c r="AY13" s="62">
        <f t="shared" si="0"/>
        <v>9.3</v>
      </c>
      <c r="AZ13" s="62">
        <f t="shared" si="0"/>
        <v>9.4</v>
      </c>
    </row>
    <row r="14" spans="1:52" ht="19.5" customHeight="1" thickBot="1">
      <c r="A14" s="58"/>
      <c r="B14" s="176" t="s">
        <v>77</v>
      </c>
      <c r="C14" s="177"/>
      <c r="D14" s="178"/>
      <c r="E14" s="36">
        <v>0</v>
      </c>
      <c r="F14" s="37">
        <v>0</v>
      </c>
      <c r="G14" s="196">
        <f>+E14+F14</f>
        <v>0</v>
      </c>
      <c r="H14" s="69">
        <v>0</v>
      </c>
      <c r="I14" s="69">
        <v>0</v>
      </c>
      <c r="J14" s="197">
        <f>+H14+I14</f>
        <v>0</v>
      </c>
      <c r="K14" s="69">
        <v>0</v>
      </c>
      <c r="L14" s="69">
        <v>0</v>
      </c>
      <c r="M14" s="197">
        <f>+K14+L14</f>
        <v>0</v>
      </c>
      <c r="N14" s="69">
        <v>0</v>
      </c>
      <c r="O14" s="69">
        <v>0</v>
      </c>
      <c r="P14" s="197">
        <f>+N14+O14</f>
        <v>0</v>
      </c>
      <c r="Q14" s="49">
        <v>2.7</v>
      </c>
      <c r="R14" s="38">
        <v>0</v>
      </c>
      <c r="S14" s="197">
        <f>+Q14+R14</f>
        <v>2.7</v>
      </c>
      <c r="T14" s="49">
        <v>10.5</v>
      </c>
      <c r="U14" s="38">
        <v>0</v>
      </c>
      <c r="V14" s="197">
        <f>+T14+U14</f>
        <v>10.5</v>
      </c>
      <c r="W14" s="49">
        <v>0</v>
      </c>
      <c r="X14" s="38">
        <v>0.1</v>
      </c>
      <c r="Y14" s="197">
        <f>+W14+X14</f>
        <v>0.1</v>
      </c>
      <c r="Z14" s="36">
        <v>0</v>
      </c>
      <c r="AA14" s="49">
        <v>0.1</v>
      </c>
      <c r="AB14" s="197">
        <f>+Z14+AA14</f>
        <v>0.1</v>
      </c>
      <c r="AC14" s="36">
        <v>0</v>
      </c>
      <c r="AD14" s="49">
        <v>0</v>
      </c>
      <c r="AE14" s="197">
        <f>+AC14+AD14</f>
        <v>0</v>
      </c>
      <c r="AF14" s="36">
        <v>0</v>
      </c>
      <c r="AG14" s="49">
        <v>0</v>
      </c>
      <c r="AH14" s="197">
        <f>+AF14+AG14</f>
        <v>0</v>
      </c>
      <c r="AI14" s="36">
        <v>0.4</v>
      </c>
      <c r="AJ14" s="49">
        <v>1.6</v>
      </c>
      <c r="AK14" s="197">
        <f>+AI14+AJ14</f>
        <v>2</v>
      </c>
      <c r="AL14" s="36">
        <v>14.9</v>
      </c>
      <c r="AM14" s="49">
        <v>0</v>
      </c>
      <c r="AN14" s="197">
        <f>+AL14+AM14</f>
        <v>14.9</v>
      </c>
      <c r="AO14" s="70">
        <f>E14+H14+K14+N14+Q14+T14+W14+Z14+AC14+AF14+AI14+AL14</f>
        <v>28.5</v>
      </c>
      <c r="AP14" s="71">
        <f>F14+I14+L14+O14+R14+U14+X14+AA14+AD14+AG14+AJ14+AM14</f>
        <v>1.8</v>
      </c>
      <c r="AQ14" s="197">
        <f>+AO14+AP14</f>
        <v>30.3</v>
      </c>
      <c r="AR14" s="134" t="s">
        <v>87</v>
      </c>
      <c r="AS14" s="135"/>
      <c r="AT14" s="135"/>
      <c r="AU14" s="135"/>
      <c r="AV14" s="136"/>
      <c r="AW14" s="59"/>
      <c r="AX14" s="62">
        <f t="shared" si="0"/>
        <v>13.6</v>
      </c>
      <c r="AY14" s="62">
        <f t="shared" si="0"/>
        <v>1.8</v>
      </c>
      <c r="AZ14" s="62">
        <f t="shared" si="0"/>
        <v>15.399999999999999</v>
      </c>
    </row>
    <row r="15" spans="1:52" ht="13.5" customHeight="1" thickBot="1">
      <c r="A15" s="58"/>
      <c r="B15" s="72"/>
      <c r="C15" s="72"/>
      <c r="D15" s="72"/>
      <c r="E15" s="44"/>
      <c r="F15" s="44"/>
      <c r="G15" s="193"/>
      <c r="H15" s="73"/>
      <c r="I15" s="73"/>
      <c r="J15" s="41"/>
      <c r="K15" s="73"/>
      <c r="L15" s="73"/>
      <c r="M15" s="41"/>
      <c r="N15" s="73"/>
      <c r="O15" s="73"/>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73"/>
      <c r="AP15" s="73"/>
      <c r="AQ15" s="41"/>
      <c r="AR15" s="27"/>
      <c r="AS15" s="27"/>
      <c r="AT15" s="27"/>
      <c r="AU15" s="27"/>
      <c r="AV15" s="27"/>
      <c r="AW15" s="59"/>
      <c r="AX15" s="62"/>
      <c r="AY15" s="62"/>
      <c r="AZ15" s="62"/>
    </row>
    <row r="16" spans="1:52" ht="19.5" customHeight="1" thickBot="1">
      <c r="A16" s="58" t="s">
        <v>88</v>
      </c>
      <c r="B16" s="2"/>
      <c r="C16" s="2"/>
      <c r="D16" s="2"/>
      <c r="E16" s="28">
        <f>+E17+E20+E22+E21</f>
        <v>3.2</v>
      </c>
      <c r="F16" s="28">
        <f>+F17+F20+F22+F21</f>
        <v>0.6</v>
      </c>
      <c r="G16" s="34">
        <f>SUM(E16:F16)</f>
        <v>3.8000000000000003</v>
      </c>
      <c r="H16" s="28">
        <f aca="true" t="shared" si="1" ref="H16:AQ16">+H17+H20+H22+H21</f>
        <v>2.5</v>
      </c>
      <c r="I16" s="34">
        <f t="shared" si="1"/>
        <v>0.7</v>
      </c>
      <c r="J16" s="34">
        <f t="shared" si="1"/>
        <v>3.2</v>
      </c>
      <c r="K16" s="34">
        <f t="shared" si="1"/>
        <v>1.8</v>
      </c>
      <c r="L16" s="34">
        <f t="shared" si="1"/>
        <v>0.6000000000000001</v>
      </c>
      <c r="M16" s="34">
        <f t="shared" si="1"/>
        <v>2.4000000000000004</v>
      </c>
      <c r="N16" s="34">
        <f t="shared" si="1"/>
        <v>1.2</v>
      </c>
      <c r="O16" s="34">
        <f t="shared" si="1"/>
        <v>1.2000000000000002</v>
      </c>
      <c r="P16" s="67">
        <f t="shared" si="1"/>
        <v>2.4000000000000004</v>
      </c>
      <c r="Q16" s="28">
        <f t="shared" si="1"/>
        <v>2.4</v>
      </c>
      <c r="R16" s="34">
        <f t="shared" si="1"/>
        <v>1.3</v>
      </c>
      <c r="S16" s="30">
        <f t="shared" si="1"/>
        <v>3.7</v>
      </c>
      <c r="T16" s="198">
        <f t="shared" si="1"/>
        <v>2.3</v>
      </c>
      <c r="U16" s="35">
        <f t="shared" si="1"/>
        <v>1.7000000000000002</v>
      </c>
      <c r="V16" s="30">
        <f t="shared" si="1"/>
        <v>3.9999999999999996</v>
      </c>
      <c r="W16" s="198">
        <f t="shared" si="1"/>
        <v>2.6</v>
      </c>
      <c r="X16" s="35">
        <f t="shared" si="1"/>
        <v>2.2</v>
      </c>
      <c r="Y16" s="30">
        <f t="shared" si="1"/>
        <v>4.8</v>
      </c>
      <c r="Z16" s="198">
        <f t="shared" si="1"/>
        <v>3.3</v>
      </c>
      <c r="AA16" s="35">
        <f t="shared" si="1"/>
        <v>0.7</v>
      </c>
      <c r="AB16" s="30">
        <f t="shared" si="1"/>
        <v>3.9999999999999996</v>
      </c>
      <c r="AC16" s="198">
        <f t="shared" si="1"/>
        <v>3.6</v>
      </c>
      <c r="AD16" s="35">
        <f t="shared" si="1"/>
        <v>0.4</v>
      </c>
      <c r="AE16" s="30">
        <f t="shared" si="1"/>
        <v>4</v>
      </c>
      <c r="AF16" s="198">
        <f t="shared" si="1"/>
        <v>2</v>
      </c>
      <c r="AG16" s="35">
        <f t="shared" si="1"/>
        <v>0.7999999999999999</v>
      </c>
      <c r="AH16" s="30">
        <f t="shared" si="1"/>
        <v>2.8000000000000003</v>
      </c>
      <c r="AI16" s="198">
        <f t="shared" si="1"/>
        <v>1.9</v>
      </c>
      <c r="AJ16" s="35">
        <f t="shared" si="1"/>
        <v>0.30000000000000004</v>
      </c>
      <c r="AK16" s="30">
        <f t="shared" si="1"/>
        <v>2.2</v>
      </c>
      <c r="AL16" s="198">
        <f>+AL17+AL20+AL22+AL21</f>
        <v>1.4</v>
      </c>
      <c r="AM16" s="35">
        <f>+AM17+AM20+AM22+AM21</f>
        <v>0.30000000000000004</v>
      </c>
      <c r="AN16" s="30">
        <f>+AN17+AN20+AN22+AN21</f>
        <v>1.7</v>
      </c>
      <c r="AO16" s="34">
        <f t="shared" si="1"/>
        <v>28.199999999999996</v>
      </c>
      <c r="AP16" s="34">
        <f t="shared" si="1"/>
        <v>10.799999999999999</v>
      </c>
      <c r="AQ16" s="30">
        <f t="shared" si="1"/>
        <v>39</v>
      </c>
      <c r="AR16" s="175" t="s">
        <v>14</v>
      </c>
      <c r="AS16" s="175"/>
      <c r="AT16" s="175"/>
      <c r="AU16" s="175"/>
      <c r="AV16" s="175"/>
      <c r="AW16" s="59"/>
      <c r="AX16" s="62">
        <f t="shared" si="0"/>
        <v>26.799999999999997</v>
      </c>
      <c r="AY16" s="62">
        <f t="shared" si="0"/>
        <v>10.500000000000002</v>
      </c>
      <c r="AZ16" s="62">
        <f t="shared" si="0"/>
        <v>37.3</v>
      </c>
    </row>
    <row r="17" spans="1:52" ht="19.5" customHeight="1">
      <c r="A17" s="58"/>
      <c r="B17" s="74" t="s">
        <v>15</v>
      </c>
      <c r="C17" s="64"/>
      <c r="D17" s="65"/>
      <c r="E17" s="34">
        <f>SUM(E18+E19)</f>
        <v>3.2</v>
      </c>
      <c r="F17" s="34">
        <f>SUM(F18+F19)</f>
        <v>0.3</v>
      </c>
      <c r="G17" s="34">
        <f>SUM(G18+G19)</f>
        <v>3.5</v>
      </c>
      <c r="H17" s="34">
        <f>SUM(H18+H19)</f>
        <v>2.5</v>
      </c>
      <c r="I17" s="34">
        <f>SUM(I18+I19)</f>
        <v>0.4</v>
      </c>
      <c r="J17" s="199">
        <f aca="true" t="shared" si="2" ref="J17:J22">+H17+I17</f>
        <v>2.9</v>
      </c>
      <c r="K17" s="34">
        <f>SUM(K18+K19)</f>
        <v>1.6</v>
      </c>
      <c r="L17" s="34">
        <f>SUM(L18+L19)</f>
        <v>0.4</v>
      </c>
      <c r="M17" s="199">
        <f aca="true" t="shared" si="3" ref="M17:M22">+K17+L17</f>
        <v>2</v>
      </c>
      <c r="N17" s="34">
        <f>SUM(N18+N19)</f>
        <v>1.2</v>
      </c>
      <c r="O17" s="34">
        <f>SUM(O18+O19)</f>
        <v>0.4</v>
      </c>
      <c r="P17" s="199">
        <f aca="true" t="shared" si="4" ref="P17:P22">+N17+O17</f>
        <v>1.6</v>
      </c>
      <c r="Q17" s="34">
        <f>SUM(Q18+Q19)</f>
        <v>2.4</v>
      </c>
      <c r="R17" s="34">
        <f>SUM(R18+R19)</f>
        <v>0.5</v>
      </c>
      <c r="S17" s="199">
        <f aca="true" t="shared" si="5" ref="S17:S22">+Q17+R17</f>
        <v>2.9</v>
      </c>
      <c r="T17" s="67">
        <f>SUM(T18+T19)</f>
        <v>2.3</v>
      </c>
      <c r="U17" s="35">
        <f>SUM(U18+U19)</f>
        <v>0.4</v>
      </c>
      <c r="V17" s="199">
        <f aca="true" t="shared" si="6" ref="V17:V22">+T17+U17</f>
        <v>2.6999999999999997</v>
      </c>
      <c r="W17" s="67">
        <f>SUM(W18+W19)</f>
        <v>2.6</v>
      </c>
      <c r="X17" s="35">
        <f>SUM(X18+X19)</f>
        <v>0.4</v>
      </c>
      <c r="Y17" s="199">
        <f aca="true" t="shared" si="7" ref="Y17:Y22">+W17+X17</f>
        <v>3</v>
      </c>
      <c r="Z17" s="67">
        <f>SUM(Z18+Z19)</f>
        <v>3.3</v>
      </c>
      <c r="AA17" s="35">
        <f>SUM(AA18+AA19)</f>
        <v>0.3</v>
      </c>
      <c r="AB17" s="199">
        <f aca="true" t="shared" si="8" ref="AB17:AB22">+Z17+AA17</f>
        <v>3.5999999999999996</v>
      </c>
      <c r="AC17" s="67">
        <f>SUM(AC18+AC19)</f>
        <v>3.6</v>
      </c>
      <c r="AD17" s="35">
        <f>SUM(AD18+AD19)</f>
        <v>0.2</v>
      </c>
      <c r="AE17" s="199">
        <f aca="true" t="shared" si="9" ref="AE17:AE22">+AC17+AD17</f>
        <v>3.8000000000000003</v>
      </c>
      <c r="AF17" s="67">
        <f>SUM(AF18+AF19)</f>
        <v>2</v>
      </c>
      <c r="AG17" s="35">
        <f>SUM(AG18+AG19)</f>
        <v>0.5</v>
      </c>
      <c r="AH17" s="199">
        <f aca="true" t="shared" si="10" ref="AH17:AH22">+AF17+AG17</f>
        <v>2.5</v>
      </c>
      <c r="AI17" s="67">
        <f>SUM(AI18+AI19)</f>
        <v>1.9</v>
      </c>
      <c r="AJ17" s="35">
        <f>SUM(AJ18+AJ19)</f>
        <v>0.1</v>
      </c>
      <c r="AK17" s="199">
        <f aca="true" t="shared" si="11" ref="AK17:AK22">+AI17+AJ17</f>
        <v>2</v>
      </c>
      <c r="AL17" s="67">
        <f>SUM(AL18+AL19)</f>
        <v>1.4</v>
      </c>
      <c r="AM17" s="35">
        <f>SUM(AM18+AM19)</f>
        <v>0.2</v>
      </c>
      <c r="AN17" s="199">
        <f aca="true" t="shared" si="12" ref="AN17:AN22">+AL17+AM17</f>
        <v>1.5999999999999999</v>
      </c>
      <c r="AO17" s="200">
        <f>SUM(AO18+AO19)</f>
        <v>27.999999999999996</v>
      </c>
      <c r="AP17" s="201">
        <f>SUM(AP18+AP19)</f>
        <v>4.1</v>
      </c>
      <c r="AQ17" s="199">
        <f>SUM(AO17:AP17)</f>
        <v>32.099999999999994</v>
      </c>
      <c r="AR17" s="179" t="s">
        <v>32</v>
      </c>
      <c r="AS17" s="180"/>
      <c r="AT17" s="180"/>
      <c r="AU17" s="180"/>
      <c r="AV17" s="181"/>
      <c r="AW17" s="75"/>
      <c r="AX17" s="62">
        <f t="shared" si="0"/>
        <v>26.599999999999998</v>
      </c>
      <c r="AY17" s="62">
        <f t="shared" si="0"/>
        <v>3.9</v>
      </c>
      <c r="AZ17" s="62">
        <f t="shared" si="0"/>
        <v>30.500000000000004</v>
      </c>
    </row>
    <row r="18" spans="1:52" ht="19.5" customHeight="1">
      <c r="A18" s="58"/>
      <c r="B18" s="76"/>
      <c r="C18" s="63" t="s">
        <v>16</v>
      </c>
      <c r="D18" s="65"/>
      <c r="E18" s="39">
        <v>3.2</v>
      </c>
      <c r="F18" s="48">
        <v>0</v>
      </c>
      <c r="G18" s="202">
        <f>+E18+F18</f>
        <v>3.2</v>
      </c>
      <c r="H18" s="77">
        <v>2.5</v>
      </c>
      <c r="I18" s="77">
        <v>0</v>
      </c>
      <c r="J18" s="203">
        <f t="shared" si="2"/>
        <v>2.5</v>
      </c>
      <c r="K18" s="77">
        <v>1.6</v>
      </c>
      <c r="L18" s="77">
        <v>0</v>
      </c>
      <c r="M18" s="203">
        <f t="shared" si="3"/>
        <v>1.6</v>
      </c>
      <c r="N18" s="77">
        <v>1.2</v>
      </c>
      <c r="O18" s="77">
        <v>0</v>
      </c>
      <c r="P18" s="203">
        <f t="shared" si="4"/>
        <v>1.2</v>
      </c>
      <c r="Q18" s="51">
        <v>2.4</v>
      </c>
      <c r="R18" s="48">
        <v>0</v>
      </c>
      <c r="S18" s="203">
        <f t="shared" si="5"/>
        <v>2.4</v>
      </c>
      <c r="T18" s="51">
        <v>2.3</v>
      </c>
      <c r="U18" s="48">
        <v>0</v>
      </c>
      <c r="V18" s="203">
        <f t="shared" si="6"/>
        <v>2.3</v>
      </c>
      <c r="W18" s="51">
        <v>2.6</v>
      </c>
      <c r="X18" s="48">
        <v>0</v>
      </c>
      <c r="Y18" s="203">
        <f t="shared" si="7"/>
        <v>2.6</v>
      </c>
      <c r="Z18" s="39">
        <v>3.3</v>
      </c>
      <c r="AA18" s="48">
        <v>0</v>
      </c>
      <c r="AB18" s="203">
        <f t="shared" si="8"/>
        <v>3.3</v>
      </c>
      <c r="AC18" s="39">
        <v>3.6</v>
      </c>
      <c r="AD18" s="48">
        <v>0</v>
      </c>
      <c r="AE18" s="203">
        <f t="shared" si="9"/>
        <v>3.6</v>
      </c>
      <c r="AF18" s="39">
        <v>2</v>
      </c>
      <c r="AG18" s="48">
        <v>0</v>
      </c>
      <c r="AH18" s="203">
        <f t="shared" si="10"/>
        <v>2</v>
      </c>
      <c r="AI18" s="39">
        <v>1.9</v>
      </c>
      <c r="AJ18" s="48">
        <v>0</v>
      </c>
      <c r="AK18" s="203">
        <f t="shared" si="11"/>
        <v>1.9</v>
      </c>
      <c r="AL18" s="39">
        <v>1.4</v>
      </c>
      <c r="AM18" s="48">
        <v>0</v>
      </c>
      <c r="AN18" s="203">
        <f t="shared" si="12"/>
        <v>1.4</v>
      </c>
      <c r="AO18" s="78">
        <f aca="true" t="shared" si="13" ref="AO18:AP22">E18+H18+K18+N18+Q18+T18+W18+Z18+AC18+AF18+AI18+AL18</f>
        <v>27.999999999999996</v>
      </c>
      <c r="AP18" s="79">
        <f t="shared" si="13"/>
        <v>0</v>
      </c>
      <c r="AQ18" s="203">
        <f>+AO18+AP18</f>
        <v>27.999999999999996</v>
      </c>
      <c r="AR18" s="182" t="s">
        <v>33</v>
      </c>
      <c r="AS18" s="124"/>
      <c r="AT18" s="124"/>
      <c r="AU18" s="124"/>
      <c r="AV18" s="125"/>
      <c r="AW18" s="75"/>
      <c r="AX18" s="62">
        <f t="shared" si="0"/>
        <v>26.599999999999998</v>
      </c>
      <c r="AY18" s="62">
        <f t="shared" si="0"/>
        <v>0</v>
      </c>
      <c r="AZ18" s="62">
        <f t="shared" si="0"/>
        <v>26.599999999999998</v>
      </c>
    </row>
    <row r="19" spans="1:52" ht="19.5" customHeight="1">
      <c r="A19" s="58"/>
      <c r="B19" s="76"/>
      <c r="C19" s="80" t="s">
        <v>17</v>
      </c>
      <c r="D19" s="81"/>
      <c r="E19" s="45">
        <v>0</v>
      </c>
      <c r="F19" s="47">
        <v>0.3</v>
      </c>
      <c r="G19" s="204">
        <f>+E19+F19</f>
        <v>0.3</v>
      </c>
      <c r="H19" s="82">
        <v>0</v>
      </c>
      <c r="I19" s="82">
        <v>0.4</v>
      </c>
      <c r="J19" s="205">
        <f t="shared" si="2"/>
        <v>0.4</v>
      </c>
      <c r="K19" s="82">
        <v>0</v>
      </c>
      <c r="L19" s="82">
        <v>0.4</v>
      </c>
      <c r="M19" s="205">
        <f t="shared" si="3"/>
        <v>0.4</v>
      </c>
      <c r="N19" s="82">
        <v>0</v>
      </c>
      <c r="O19" s="82">
        <v>0.4</v>
      </c>
      <c r="P19" s="205">
        <f t="shared" si="4"/>
        <v>0.4</v>
      </c>
      <c r="Q19" s="46">
        <v>0</v>
      </c>
      <c r="R19" s="47">
        <v>0.5</v>
      </c>
      <c r="S19" s="205">
        <f t="shared" si="5"/>
        <v>0.5</v>
      </c>
      <c r="T19" s="46">
        <v>0</v>
      </c>
      <c r="U19" s="47">
        <v>0.4</v>
      </c>
      <c r="V19" s="205">
        <f t="shared" si="6"/>
        <v>0.4</v>
      </c>
      <c r="W19" s="46">
        <v>0</v>
      </c>
      <c r="X19" s="47">
        <v>0.4</v>
      </c>
      <c r="Y19" s="205">
        <f t="shared" si="7"/>
        <v>0.4</v>
      </c>
      <c r="Z19" s="45">
        <v>0</v>
      </c>
      <c r="AA19" s="47">
        <v>0.3</v>
      </c>
      <c r="AB19" s="205">
        <f t="shared" si="8"/>
        <v>0.3</v>
      </c>
      <c r="AC19" s="45">
        <v>0</v>
      </c>
      <c r="AD19" s="47">
        <v>0.2</v>
      </c>
      <c r="AE19" s="205">
        <f t="shared" si="9"/>
        <v>0.2</v>
      </c>
      <c r="AF19" s="45">
        <v>0</v>
      </c>
      <c r="AG19" s="47">
        <v>0.5</v>
      </c>
      <c r="AH19" s="205">
        <f t="shared" si="10"/>
        <v>0.5</v>
      </c>
      <c r="AI19" s="45">
        <v>0</v>
      </c>
      <c r="AJ19" s="47">
        <v>0.1</v>
      </c>
      <c r="AK19" s="205">
        <f t="shared" si="11"/>
        <v>0.1</v>
      </c>
      <c r="AL19" s="45">
        <v>0</v>
      </c>
      <c r="AM19" s="47">
        <v>0.2</v>
      </c>
      <c r="AN19" s="205">
        <f t="shared" si="12"/>
        <v>0.2</v>
      </c>
      <c r="AO19" s="83">
        <f t="shared" si="13"/>
        <v>0</v>
      </c>
      <c r="AP19" s="84">
        <f t="shared" si="13"/>
        <v>4.1</v>
      </c>
      <c r="AQ19" s="205">
        <f>+AO19+AP19</f>
        <v>4.1</v>
      </c>
      <c r="AR19" s="134" t="s">
        <v>18</v>
      </c>
      <c r="AS19" s="135"/>
      <c r="AT19" s="135"/>
      <c r="AU19" s="135"/>
      <c r="AV19" s="136"/>
      <c r="AW19" s="85" t="s">
        <v>3</v>
      </c>
      <c r="AX19" s="62">
        <f t="shared" si="0"/>
        <v>0</v>
      </c>
      <c r="AY19" s="62">
        <f t="shared" si="0"/>
        <v>3.9</v>
      </c>
      <c r="AZ19" s="62">
        <f t="shared" si="0"/>
        <v>3.9</v>
      </c>
    </row>
    <row r="20" spans="1:52" ht="19.5" customHeight="1">
      <c r="A20" s="58"/>
      <c r="B20" s="86" t="s">
        <v>20</v>
      </c>
      <c r="C20" s="2"/>
      <c r="D20" s="87"/>
      <c r="E20" s="43">
        <v>0</v>
      </c>
      <c r="F20" s="44">
        <v>0</v>
      </c>
      <c r="G20" s="206">
        <f>+E20+F20</f>
        <v>0</v>
      </c>
      <c r="H20" s="73">
        <v>0</v>
      </c>
      <c r="I20" s="73">
        <v>0</v>
      </c>
      <c r="J20" s="207">
        <f t="shared" si="2"/>
        <v>0</v>
      </c>
      <c r="K20" s="73">
        <v>0</v>
      </c>
      <c r="L20" s="73">
        <v>0</v>
      </c>
      <c r="M20" s="207">
        <f t="shared" si="3"/>
        <v>0</v>
      </c>
      <c r="N20" s="73">
        <v>0</v>
      </c>
      <c r="O20" s="73">
        <v>0</v>
      </c>
      <c r="P20" s="207">
        <f t="shared" si="4"/>
        <v>0</v>
      </c>
      <c r="Q20" s="41">
        <v>0</v>
      </c>
      <c r="R20" s="42">
        <v>0</v>
      </c>
      <c r="S20" s="207">
        <f t="shared" si="5"/>
        <v>0</v>
      </c>
      <c r="T20" s="41">
        <v>0</v>
      </c>
      <c r="U20" s="42">
        <v>0</v>
      </c>
      <c r="V20" s="207">
        <f t="shared" si="6"/>
        <v>0</v>
      </c>
      <c r="W20" s="41">
        <v>0</v>
      </c>
      <c r="X20" s="42">
        <v>0</v>
      </c>
      <c r="Y20" s="207">
        <f t="shared" si="7"/>
        <v>0</v>
      </c>
      <c r="Z20" s="43">
        <v>0</v>
      </c>
      <c r="AA20" s="42">
        <v>0</v>
      </c>
      <c r="AB20" s="207">
        <f t="shared" si="8"/>
        <v>0</v>
      </c>
      <c r="AC20" s="43">
        <v>0</v>
      </c>
      <c r="AD20" s="42">
        <v>0</v>
      </c>
      <c r="AE20" s="207">
        <f t="shared" si="9"/>
        <v>0</v>
      </c>
      <c r="AF20" s="43">
        <v>0</v>
      </c>
      <c r="AG20" s="42">
        <v>0</v>
      </c>
      <c r="AH20" s="207">
        <f t="shared" si="10"/>
        <v>0</v>
      </c>
      <c r="AI20" s="43">
        <v>0</v>
      </c>
      <c r="AJ20" s="42">
        <v>0</v>
      </c>
      <c r="AK20" s="207">
        <f t="shared" si="11"/>
        <v>0</v>
      </c>
      <c r="AL20" s="43">
        <v>0</v>
      </c>
      <c r="AM20" s="42">
        <v>0</v>
      </c>
      <c r="AN20" s="207">
        <f t="shared" si="12"/>
        <v>0</v>
      </c>
      <c r="AO20" s="78">
        <f t="shared" si="13"/>
        <v>0</v>
      </c>
      <c r="AP20" s="79">
        <f t="shared" si="13"/>
        <v>0</v>
      </c>
      <c r="AQ20" s="207">
        <f>+AO20+AP20</f>
        <v>0</v>
      </c>
      <c r="AR20" s="126" t="s">
        <v>0</v>
      </c>
      <c r="AS20" s="127"/>
      <c r="AT20" s="127"/>
      <c r="AU20" s="127"/>
      <c r="AV20" s="128"/>
      <c r="AW20" s="85"/>
      <c r="AX20" s="62">
        <f t="shared" si="0"/>
        <v>0</v>
      </c>
      <c r="AY20" s="62">
        <f t="shared" si="0"/>
        <v>0</v>
      </c>
      <c r="AZ20" s="62">
        <f t="shared" si="0"/>
        <v>0</v>
      </c>
    </row>
    <row r="21" spans="1:52" ht="19.5" customHeight="1">
      <c r="A21" s="58"/>
      <c r="B21" s="88" t="s">
        <v>37</v>
      </c>
      <c r="C21" s="2"/>
      <c r="D21" s="87"/>
      <c r="E21" s="43">
        <v>0</v>
      </c>
      <c r="F21" s="42">
        <v>0.3</v>
      </c>
      <c r="G21" s="206">
        <f>+E21+F21</f>
        <v>0.3</v>
      </c>
      <c r="H21" s="73">
        <v>0</v>
      </c>
      <c r="I21" s="73">
        <v>0.2</v>
      </c>
      <c r="J21" s="207">
        <f t="shared" si="2"/>
        <v>0.2</v>
      </c>
      <c r="K21" s="73">
        <v>0</v>
      </c>
      <c r="L21" s="73">
        <v>0.2</v>
      </c>
      <c r="M21" s="207">
        <f t="shared" si="3"/>
        <v>0.2</v>
      </c>
      <c r="N21" s="73">
        <v>0</v>
      </c>
      <c r="O21" s="73">
        <v>0.8</v>
      </c>
      <c r="P21" s="207">
        <f t="shared" si="4"/>
        <v>0.8</v>
      </c>
      <c r="Q21" s="41">
        <v>0</v>
      </c>
      <c r="R21" s="42">
        <v>0.8</v>
      </c>
      <c r="S21" s="207">
        <f t="shared" si="5"/>
        <v>0.8</v>
      </c>
      <c r="T21" s="41">
        <v>0</v>
      </c>
      <c r="U21" s="42">
        <v>0.9</v>
      </c>
      <c r="V21" s="207">
        <f t="shared" si="6"/>
        <v>0.9</v>
      </c>
      <c r="W21" s="41">
        <v>0</v>
      </c>
      <c r="X21" s="42">
        <v>0.5</v>
      </c>
      <c r="Y21" s="207">
        <f t="shared" si="7"/>
        <v>0.5</v>
      </c>
      <c r="Z21" s="43">
        <v>0</v>
      </c>
      <c r="AA21" s="42">
        <v>0.4</v>
      </c>
      <c r="AB21" s="207">
        <f t="shared" si="8"/>
        <v>0.4</v>
      </c>
      <c r="AC21" s="43">
        <v>0</v>
      </c>
      <c r="AD21" s="42">
        <v>0.2</v>
      </c>
      <c r="AE21" s="207">
        <f t="shared" si="9"/>
        <v>0.2</v>
      </c>
      <c r="AF21" s="43">
        <v>0</v>
      </c>
      <c r="AG21" s="42">
        <v>0.1</v>
      </c>
      <c r="AH21" s="207">
        <f t="shared" si="10"/>
        <v>0.1</v>
      </c>
      <c r="AI21" s="43">
        <v>0</v>
      </c>
      <c r="AJ21" s="42">
        <v>0.2</v>
      </c>
      <c r="AK21" s="207">
        <f t="shared" si="11"/>
        <v>0.2</v>
      </c>
      <c r="AL21" s="43">
        <v>0</v>
      </c>
      <c r="AM21" s="42">
        <v>0.1</v>
      </c>
      <c r="AN21" s="207">
        <f t="shared" si="12"/>
        <v>0.1</v>
      </c>
      <c r="AO21" s="78">
        <f t="shared" si="13"/>
        <v>0</v>
      </c>
      <c r="AP21" s="79">
        <f t="shared" si="13"/>
        <v>4.699999999999999</v>
      </c>
      <c r="AQ21" s="207">
        <f>+AO21+AP21</f>
        <v>4.699999999999999</v>
      </c>
      <c r="AR21" s="126" t="s">
        <v>38</v>
      </c>
      <c r="AS21" s="127"/>
      <c r="AT21" s="127"/>
      <c r="AU21" s="127"/>
      <c r="AV21" s="128"/>
      <c r="AW21" s="89"/>
      <c r="AX21" s="62">
        <f t="shared" si="0"/>
        <v>0</v>
      </c>
      <c r="AY21" s="62">
        <f t="shared" si="0"/>
        <v>4.6</v>
      </c>
      <c r="AZ21" s="62">
        <f t="shared" si="0"/>
        <v>4.6</v>
      </c>
    </row>
    <row r="22" spans="1:52" ht="19.5" customHeight="1" thickBot="1">
      <c r="A22" s="58"/>
      <c r="B22" s="90" t="s">
        <v>19</v>
      </c>
      <c r="C22" s="91"/>
      <c r="D22" s="92"/>
      <c r="E22" s="36">
        <v>0</v>
      </c>
      <c r="F22" s="38">
        <v>0</v>
      </c>
      <c r="G22" s="208">
        <f>+E22+F22</f>
        <v>0</v>
      </c>
      <c r="H22" s="69">
        <v>0</v>
      </c>
      <c r="I22" s="69">
        <v>0.1</v>
      </c>
      <c r="J22" s="197">
        <f t="shared" si="2"/>
        <v>0.1</v>
      </c>
      <c r="K22" s="69">
        <v>0.2</v>
      </c>
      <c r="L22" s="69">
        <v>0</v>
      </c>
      <c r="M22" s="197">
        <f t="shared" si="3"/>
        <v>0.2</v>
      </c>
      <c r="N22" s="69">
        <v>0</v>
      </c>
      <c r="O22" s="69">
        <v>0</v>
      </c>
      <c r="P22" s="197">
        <f t="shared" si="4"/>
        <v>0</v>
      </c>
      <c r="Q22" s="49">
        <v>0</v>
      </c>
      <c r="R22" s="38">
        <v>0</v>
      </c>
      <c r="S22" s="197">
        <f t="shared" si="5"/>
        <v>0</v>
      </c>
      <c r="T22" s="49">
        <v>0</v>
      </c>
      <c r="U22" s="38">
        <v>0.4</v>
      </c>
      <c r="V22" s="197">
        <f t="shared" si="6"/>
        <v>0.4</v>
      </c>
      <c r="W22" s="49">
        <v>0</v>
      </c>
      <c r="X22" s="38">
        <v>1.3</v>
      </c>
      <c r="Y22" s="197">
        <f t="shared" si="7"/>
        <v>1.3</v>
      </c>
      <c r="Z22" s="36">
        <v>0</v>
      </c>
      <c r="AA22" s="38">
        <v>0</v>
      </c>
      <c r="AB22" s="197">
        <f t="shared" si="8"/>
        <v>0</v>
      </c>
      <c r="AC22" s="36">
        <v>0</v>
      </c>
      <c r="AD22" s="38">
        <v>0</v>
      </c>
      <c r="AE22" s="197">
        <f t="shared" si="9"/>
        <v>0</v>
      </c>
      <c r="AF22" s="36">
        <v>0</v>
      </c>
      <c r="AG22" s="38">
        <v>0.2</v>
      </c>
      <c r="AH22" s="197">
        <f t="shared" si="10"/>
        <v>0.2</v>
      </c>
      <c r="AI22" s="36">
        <v>0</v>
      </c>
      <c r="AJ22" s="38">
        <v>0</v>
      </c>
      <c r="AK22" s="197">
        <f t="shared" si="11"/>
        <v>0</v>
      </c>
      <c r="AL22" s="36">
        <v>0</v>
      </c>
      <c r="AM22" s="38">
        <v>0</v>
      </c>
      <c r="AN22" s="197">
        <f t="shared" si="12"/>
        <v>0</v>
      </c>
      <c r="AO22" s="70">
        <f t="shared" si="13"/>
        <v>0.2</v>
      </c>
      <c r="AP22" s="71">
        <f t="shared" si="13"/>
        <v>2</v>
      </c>
      <c r="AQ22" s="197">
        <f>+AO22+AP22</f>
        <v>2.2</v>
      </c>
      <c r="AR22" s="183" t="s">
        <v>1</v>
      </c>
      <c r="AS22" s="184"/>
      <c r="AT22" s="184"/>
      <c r="AU22" s="184"/>
      <c r="AV22" s="185"/>
      <c r="AW22" s="89"/>
      <c r="AX22" s="62">
        <f t="shared" si="0"/>
        <v>0.2</v>
      </c>
      <c r="AY22" s="62">
        <f t="shared" si="0"/>
        <v>2</v>
      </c>
      <c r="AZ22" s="62">
        <f t="shared" si="0"/>
        <v>2.2</v>
      </c>
    </row>
    <row r="23" spans="1:52" ht="15.75" thickBot="1">
      <c r="A23" s="60"/>
      <c r="B23" s="2"/>
      <c r="C23" s="2"/>
      <c r="D23" s="2"/>
      <c r="E23" s="61"/>
      <c r="F23" s="61"/>
      <c r="G23" s="193"/>
      <c r="H23" s="61"/>
      <c r="I23" s="61"/>
      <c r="J23" s="41"/>
      <c r="K23" s="61"/>
      <c r="L23" s="61"/>
      <c r="M23" s="41"/>
      <c r="N23" s="61"/>
      <c r="O23" s="61"/>
      <c r="P23" s="41"/>
      <c r="Q23" s="61"/>
      <c r="R23" s="61"/>
      <c r="S23" s="41"/>
      <c r="T23" s="41"/>
      <c r="U23" s="41"/>
      <c r="V23" s="41"/>
      <c r="W23" s="41"/>
      <c r="X23" s="41"/>
      <c r="Y23" s="41"/>
      <c r="Z23" s="41"/>
      <c r="AA23" s="41"/>
      <c r="AB23" s="41"/>
      <c r="AC23" s="41"/>
      <c r="AD23" s="41"/>
      <c r="AE23" s="41"/>
      <c r="AF23" s="41"/>
      <c r="AG23" s="41"/>
      <c r="AH23" s="41"/>
      <c r="AI23" s="41"/>
      <c r="AJ23" s="41"/>
      <c r="AK23" s="41"/>
      <c r="AL23" s="41"/>
      <c r="AM23" s="41"/>
      <c r="AN23" s="41"/>
      <c r="AO23" s="61"/>
      <c r="AP23" s="61"/>
      <c r="AQ23" s="41"/>
      <c r="AR23" s="2"/>
      <c r="AS23" s="2"/>
      <c r="AT23" s="2"/>
      <c r="AU23" s="2"/>
      <c r="AV23" s="2"/>
      <c r="AW23" s="59"/>
      <c r="AX23" s="62"/>
      <c r="AY23" s="62"/>
      <c r="AZ23" s="62"/>
    </row>
    <row r="24" spans="1:52" ht="16.5" thickBot="1">
      <c r="A24" s="58" t="s">
        <v>89</v>
      </c>
      <c r="B24" s="2"/>
      <c r="C24" s="2"/>
      <c r="D24" s="2"/>
      <c r="E24" s="93">
        <f>SUM(E25:E26)</f>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50">
        <v>0</v>
      </c>
      <c r="X24" s="31">
        <v>0</v>
      </c>
      <c r="Y24" s="34">
        <v>0</v>
      </c>
      <c r="Z24" s="50">
        <v>0</v>
      </c>
      <c r="AA24" s="31">
        <v>0</v>
      </c>
      <c r="AB24" s="34">
        <v>0</v>
      </c>
      <c r="AC24" s="50">
        <v>0</v>
      </c>
      <c r="AD24" s="31">
        <v>0</v>
      </c>
      <c r="AE24" s="34">
        <v>0</v>
      </c>
      <c r="AF24" s="50">
        <v>0</v>
      </c>
      <c r="AG24" s="31">
        <v>0</v>
      </c>
      <c r="AH24" s="34">
        <v>0</v>
      </c>
      <c r="AI24" s="50">
        <v>0</v>
      </c>
      <c r="AJ24" s="31">
        <v>0</v>
      </c>
      <c r="AK24" s="34">
        <v>0</v>
      </c>
      <c r="AL24" s="50">
        <v>0</v>
      </c>
      <c r="AM24" s="31">
        <v>0</v>
      </c>
      <c r="AN24" s="34">
        <v>0</v>
      </c>
      <c r="AO24" s="50">
        <v>0</v>
      </c>
      <c r="AP24" s="31">
        <v>0</v>
      </c>
      <c r="AQ24" s="34">
        <v>0</v>
      </c>
      <c r="AR24" s="186" t="s">
        <v>34</v>
      </c>
      <c r="AS24" s="187"/>
      <c r="AT24" s="187"/>
      <c r="AU24" s="187"/>
      <c r="AV24" s="187"/>
      <c r="AW24" s="59"/>
      <c r="AX24" s="62"/>
      <c r="AY24" s="62"/>
      <c r="AZ24" s="62"/>
    </row>
    <row r="25" spans="1:52" ht="19.5" customHeight="1">
      <c r="A25" s="58"/>
      <c r="B25" s="63" t="s">
        <v>106</v>
      </c>
      <c r="C25" s="94"/>
      <c r="D25" s="95"/>
      <c r="E25" s="33">
        <v>0</v>
      </c>
      <c r="F25" s="34">
        <v>0.01</v>
      </c>
      <c r="G25" s="209">
        <f>+E25+F25</f>
        <v>0.01</v>
      </c>
      <c r="H25" s="66">
        <v>0</v>
      </c>
      <c r="I25" s="66">
        <v>0</v>
      </c>
      <c r="J25" s="195">
        <f>+H25+I25</f>
        <v>0</v>
      </c>
      <c r="K25" s="66">
        <v>0</v>
      </c>
      <c r="L25" s="66">
        <v>0</v>
      </c>
      <c r="M25" s="195">
        <f>+K25+L25</f>
        <v>0</v>
      </c>
      <c r="N25" s="66">
        <v>0</v>
      </c>
      <c r="O25" s="66">
        <v>0</v>
      </c>
      <c r="P25" s="195">
        <f>+N25+O25</f>
        <v>0</v>
      </c>
      <c r="Q25" s="67">
        <v>0</v>
      </c>
      <c r="R25" s="35">
        <v>0</v>
      </c>
      <c r="S25" s="195">
        <f>+Q25+R25</f>
        <v>0</v>
      </c>
      <c r="T25" s="67">
        <v>0</v>
      </c>
      <c r="U25" s="35">
        <v>0</v>
      </c>
      <c r="V25" s="195">
        <f>+T25+U25</f>
        <v>0</v>
      </c>
      <c r="W25" s="33">
        <v>0</v>
      </c>
      <c r="X25" s="67">
        <v>0</v>
      </c>
      <c r="Y25" s="195">
        <f>+W25+X25</f>
        <v>0</v>
      </c>
      <c r="Z25" s="33">
        <v>0</v>
      </c>
      <c r="AA25" s="67">
        <v>0</v>
      </c>
      <c r="AB25" s="195">
        <f>+Z25+AA25</f>
        <v>0</v>
      </c>
      <c r="AC25" s="33">
        <v>0</v>
      </c>
      <c r="AD25" s="67">
        <v>0</v>
      </c>
      <c r="AE25" s="195">
        <f>+AC25+AD25</f>
        <v>0</v>
      </c>
      <c r="AF25" s="33">
        <v>0</v>
      </c>
      <c r="AG25" s="67">
        <v>0</v>
      </c>
      <c r="AH25" s="195">
        <f>+AF25+AG25</f>
        <v>0</v>
      </c>
      <c r="AI25" s="33">
        <v>0</v>
      </c>
      <c r="AJ25" s="67">
        <v>0</v>
      </c>
      <c r="AK25" s="195">
        <f>+AI25+AJ25</f>
        <v>0</v>
      </c>
      <c r="AL25" s="33">
        <v>0</v>
      </c>
      <c r="AM25" s="67">
        <v>0</v>
      </c>
      <c r="AN25" s="195">
        <f>+AL25+AM25</f>
        <v>0</v>
      </c>
      <c r="AO25" s="68">
        <f>E25+H25+K25+N25+Q25+T25+W25+Z25+AC25+AF25+AI25+AL25</f>
        <v>0</v>
      </c>
      <c r="AP25" s="96">
        <f>F25+I25+L25+O25+R25+U25+X25+AA25+AD25+AG25+AJ25+AM25</f>
        <v>0.01</v>
      </c>
      <c r="AQ25" s="195">
        <f>+AO25+AP25</f>
        <v>0.01</v>
      </c>
      <c r="AR25" s="131" t="s">
        <v>107</v>
      </c>
      <c r="AS25" s="132"/>
      <c r="AT25" s="132"/>
      <c r="AU25" s="132"/>
      <c r="AV25" s="133"/>
      <c r="AW25" s="59"/>
      <c r="AX25" s="62">
        <f t="shared" si="0"/>
        <v>0</v>
      </c>
      <c r="AY25" s="62">
        <f t="shared" si="0"/>
        <v>0.01</v>
      </c>
      <c r="AZ25" s="62">
        <f t="shared" si="0"/>
        <v>0.01</v>
      </c>
    </row>
    <row r="26" spans="1:52" ht="19.5" customHeight="1" thickBot="1">
      <c r="A26" s="58"/>
      <c r="B26" s="80" t="s">
        <v>90</v>
      </c>
      <c r="C26" s="97"/>
      <c r="D26" s="98"/>
      <c r="E26" s="36">
        <v>0</v>
      </c>
      <c r="F26" s="38">
        <v>0</v>
      </c>
      <c r="G26" s="208">
        <f>+E26+F26</f>
        <v>0</v>
      </c>
      <c r="H26" s="69">
        <v>0</v>
      </c>
      <c r="I26" s="69">
        <v>0</v>
      </c>
      <c r="J26" s="197">
        <f>+H26+I26</f>
        <v>0</v>
      </c>
      <c r="K26" s="69">
        <v>0</v>
      </c>
      <c r="L26" s="69">
        <v>0</v>
      </c>
      <c r="M26" s="197">
        <f>+K26+L26</f>
        <v>0</v>
      </c>
      <c r="N26" s="69">
        <v>0</v>
      </c>
      <c r="O26" s="69">
        <v>0</v>
      </c>
      <c r="P26" s="197">
        <f>+N26+O26</f>
        <v>0</v>
      </c>
      <c r="Q26" s="49">
        <v>0</v>
      </c>
      <c r="R26" s="38">
        <v>0</v>
      </c>
      <c r="S26" s="197">
        <f>+Q26+R26</f>
        <v>0</v>
      </c>
      <c r="T26" s="49">
        <v>0</v>
      </c>
      <c r="U26" s="38">
        <v>0</v>
      </c>
      <c r="V26" s="197">
        <f>+T26+U26</f>
        <v>0</v>
      </c>
      <c r="W26" s="36">
        <v>0</v>
      </c>
      <c r="X26" s="49">
        <v>0</v>
      </c>
      <c r="Y26" s="197">
        <f>+W26+X26</f>
        <v>0</v>
      </c>
      <c r="Z26" s="36">
        <v>0</v>
      </c>
      <c r="AA26" s="49">
        <v>0</v>
      </c>
      <c r="AB26" s="197">
        <f>+Z26+AA26</f>
        <v>0</v>
      </c>
      <c r="AC26" s="36">
        <v>0</v>
      </c>
      <c r="AD26" s="49">
        <v>0</v>
      </c>
      <c r="AE26" s="197">
        <f>+AC26+AD26</f>
        <v>0</v>
      </c>
      <c r="AF26" s="36">
        <v>0</v>
      </c>
      <c r="AG26" s="49">
        <v>0</v>
      </c>
      <c r="AH26" s="197">
        <f>+AF26+AG26</f>
        <v>0</v>
      </c>
      <c r="AI26" s="36">
        <v>0</v>
      </c>
      <c r="AJ26" s="49">
        <v>0</v>
      </c>
      <c r="AK26" s="197">
        <f>+AI26+AJ26</f>
        <v>0</v>
      </c>
      <c r="AL26" s="36">
        <v>0</v>
      </c>
      <c r="AM26" s="49">
        <v>0</v>
      </c>
      <c r="AN26" s="197">
        <f>+AL26+AM26</f>
        <v>0</v>
      </c>
      <c r="AO26" s="70">
        <f>E26+H26+K26+N26+Q26+T26+W26+Z26+AC26+AF26+AI26+AL26</f>
        <v>0</v>
      </c>
      <c r="AP26" s="71">
        <f>F26+I26+L26+O26+R26+U26+X26+AA26+AD26+AG26+AJ26+AM26</f>
        <v>0</v>
      </c>
      <c r="AQ26" s="197">
        <f>+AO26+AP26</f>
        <v>0</v>
      </c>
      <c r="AR26" s="134" t="s">
        <v>91</v>
      </c>
      <c r="AS26" s="135"/>
      <c r="AT26" s="135"/>
      <c r="AU26" s="135"/>
      <c r="AV26" s="136"/>
      <c r="AW26" s="59"/>
      <c r="AX26" s="62">
        <f t="shared" si="0"/>
        <v>0</v>
      </c>
      <c r="AY26" s="62">
        <f t="shared" si="0"/>
        <v>0</v>
      </c>
      <c r="AZ26" s="62">
        <f t="shared" si="0"/>
        <v>0</v>
      </c>
    </row>
    <row r="27" spans="1:52" ht="19.5" customHeight="1" thickBot="1">
      <c r="A27" s="60"/>
      <c r="B27" s="2"/>
      <c r="C27" s="2"/>
      <c r="D27" s="2"/>
      <c r="E27" s="61"/>
      <c r="F27" s="61"/>
      <c r="G27" s="193"/>
      <c r="H27" s="61"/>
      <c r="I27" s="61"/>
      <c r="J27" s="41"/>
      <c r="K27" s="61"/>
      <c r="L27" s="61"/>
      <c r="M27" s="41"/>
      <c r="N27" s="61"/>
      <c r="O27" s="61"/>
      <c r="P27" s="41"/>
      <c r="Q27" s="61"/>
      <c r="R27" s="61"/>
      <c r="S27" s="41"/>
      <c r="T27" s="41"/>
      <c r="U27" s="41"/>
      <c r="V27" s="41"/>
      <c r="W27" s="41"/>
      <c r="X27" s="41"/>
      <c r="Y27" s="41"/>
      <c r="Z27" s="41"/>
      <c r="AA27" s="41"/>
      <c r="AB27" s="41"/>
      <c r="AC27" s="41"/>
      <c r="AD27" s="41"/>
      <c r="AE27" s="41"/>
      <c r="AF27" s="41"/>
      <c r="AG27" s="41"/>
      <c r="AH27" s="41"/>
      <c r="AI27" s="41"/>
      <c r="AJ27" s="41"/>
      <c r="AK27" s="41"/>
      <c r="AL27" s="41"/>
      <c r="AM27" s="41"/>
      <c r="AN27" s="41"/>
      <c r="AO27" s="61"/>
      <c r="AP27" s="61"/>
      <c r="AQ27" s="41"/>
      <c r="AR27" s="2"/>
      <c r="AS27" s="2"/>
      <c r="AT27" s="2"/>
      <c r="AU27" s="2"/>
      <c r="AV27" s="2"/>
      <c r="AW27" s="59"/>
      <c r="AX27" s="62"/>
      <c r="AY27" s="62"/>
      <c r="AZ27" s="62"/>
    </row>
    <row r="28" spans="1:52" ht="19.5" customHeight="1" thickBot="1">
      <c r="A28" s="58" t="s">
        <v>92</v>
      </c>
      <c r="B28" s="99" t="s">
        <v>21</v>
      </c>
      <c r="C28" s="99"/>
      <c r="D28" s="100"/>
      <c r="E28" s="198">
        <f aca="true" t="shared" si="14" ref="E28:AQ28">SUM(E29:E30)</f>
        <v>-0.1</v>
      </c>
      <c r="F28" s="31">
        <f t="shared" si="14"/>
        <v>0</v>
      </c>
      <c r="G28" s="32">
        <f t="shared" si="14"/>
        <v>-0.1</v>
      </c>
      <c r="H28" s="198">
        <f t="shared" si="14"/>
        <v>0</v>
      </c>
      <c r="I28" s="31">
        <f t="shared" si="14"/>
        <v>0</v>
      </c>
      <c r="J28" s="32">
        <f t="shared" si="14"/>
        <v>0</v>
      </c>
      <c r="K28" s="198">
        <f t="shared" si="14"/>
        <v>0</v>
      </c>
      <c r="L28" s="31">
        <f t="shared" si="14"/>
        <v>0</v>
      </c>
      <c r="M28" s="32">
        <f t="shared" si="14"/>
        <v>0</v>
      </c>
      <c r="N28" s="198">
        <f t="shared" si="14"/>
        <v>0</v>
      </c>
      <c r="O28" s="31">
        <f t="shared" si="14"/>
        <v>0</v>
      </c>
      <c r="P28" s="32">
        <f t="shared" si="14"/>
        <v>0</v>
      </c>
      <c r="Q28" s="198">
        <f t="shared" si="14"/>
        <v>0</v>
      </c>
      <c r="R28" s="31">
        <f t="shared" si="14"/>
        <v>0</v>
      </c>
      <c r="S28" s="32">
        <f t="shared" si="14"/>
        <v>0</v>
      </c>
      <c r="T28" s="198">
        <f t="shared" si="14"/>
        <v>0</v>
      </c>
      <c r="U28" s="31">
        <f t="shared" si="14"/>
        <v>0</v>
      </c>
      <c r="V28" s="32">
        <f t="shared" si="14"/>
        <v>0</v>
      </c>
      <c r="W28" s="198">
        <f t="shared" si="14"/>
        <v>0</v>
      </c>
      <c r="X28" s="31">
        <f t="shared" si="14"/>
        <v>-0.1</v>
      </c>
      <c r="Y28" s="32">
        <f t="shared" si="14"/>
        <v>-0.1</v>
      </c>
      <c r="Z28" s="198">
        <f t="shared" si="14"/>
        <v>0</v>
      </c>
      <c r="AA28" s="31">
        <f t="shared" si="14"/>
        <v>0</v>
      </c>
      <c r="AB28" s="32">
        <f t="shared" si="14"/>
        <v>0</v>
      </c>
      <c r="AC28" s="198">
        <f t="shared" si="14"/>
        <v>0.2</v>
      </c>
      <c r="AD28" s="31">
        <f t="shared" si="14"/>
        <v>0</v>
      </c>
      <c r="AE28" s="32">
        <f t="shared" si="14"/>
        <v>0.2</v>
      </c>
      <c r="AF28" s="198">
        <f t="shared" si="14"/>
        <v>0.1</v>
      </c>
      <c r="AG28" s="31">
        <f t="shared" si="14"/>
        <v>-0.2</v>
      </c>
      <c r="AH28" s="32">
        <f t="shared" si="14"/>
        <v>-0.1</v>
      </c>
      <c r="AI28" s="198">
        <f t="shared" si="14"/>
        <v>0.1</v>
      </c>
      <c r="AJ28" s="31">
        <f t="shared" si="14"/>
        <v>-0.2</v>
      </c>
      <c r="AK28" s="32">
        <f t="shared" si="14"/>
        <v>-0.1</v>
      </c>
      <c r="AL28" s="198">
        <f>SUM(AL29:AL30)</f>
        <v>0</v>
      </c>
      <c r="AM28" s="31">
        <f>SUM(AM29:AM30)</f>
        <v>0</v>
      </c>
      <c r="AN28" s="32">
        <f>SUM(AN29:AN30)</f>
        <v>0</v>
      </c>
      <c r="AO28" s="198">
        <f t="shared" si="14"/>
        <v>0.30000000000000004</v>
      </c>
      <c r="AP28" s="31">
        <f t="shared" si="14"/>
        <v>-0.5</v>
      </c>
      <c r="AQ28" s="32">
        <f t="shared" si="14"/>
        <v>-0.19999999999999996</v>
      </c>
      <c r="AR28" s="174" t="s">
        <v>26</v>
      </c>
      <c r="AS28" s="175"/>
      <c r="AT28" s="175"/>
      <c r="AU28" s="175"/>
      <c r="AV28" s="175"/>
      <c r="AW28" s="59"/>
      <c r="AX28" s="62">
        <f aca="true" t="shared" si="15" ref="AX28:AZ30">E28+H28+K28+N28+Q28+T28+W28+Z28+AC28+AI28+AF28</f>
        <v>0.30000000000000004</v>
      </c>
      <c r="AY28" s="62">
        <f t="shared" si="15"/>
        <v>-0.5</v>
      </c>
      <c r="AZ28" s="62">
        <f t="shared" si="15"/>
        <v>-0.2</v>
      </c>
    </row>
    <row r="29" spans="1:52" ht="19.5" customHeight="1">
      <c r="A29" s="58"/>
      <c r="B29" s="63" t="s">
        <v>93</v>
      </c>
      <c r="C29" s="94"/>
      <c r="D29" s="95"/>
      <c r="E29" s="43">
        <v>0</v>
      </c>
      <c r="F29" s="44">
        <v>0</v>
      </c>
      <c r="G29" s="206">
        <f>+E29+F29</f>
        <v>0</v>
      </c>
      <c r="H29" s="73">
        <v>0</v>
      </c>
      <c r="I29" s="73">
        <v>0</v>
      </c>
      <c r="J29" s="207">
        <f>+H29+I29</f>
        <v>0</v>
      </c>
      <c r="K29" s="73">
        <v>0</v>
      </c>
      <c r="L29" s="73">
        <v>0</v>
      </c>
      <c r="M29" s="207">
        <f>+K29+L29</f>
        <v>0</v>
      </c>
      <c r="N29" s="73">
        <v>0</v>
      </c>
      <c r="O29" s="73">
        <v>0</v>
      </c>
      <c r="P29" s="207">
        <f>+N29+O29</f>
        <v>0</v>
      </c>
      <c r="Q29" s="41">
        <v>0</v>
      </c>
      <c r="R29" s="35">
        <v>0</v>
      </c>
      <c r="S29" s="207">
        <f>+Q29+R29</f>
        <v>0</v>
      </c>
      <c r="T29" s="41">
        <v>0</v>
      </c>
      <c r="U29" s="42">
        <v>0</v>
      </c>
      <c r="V29" s="207">
        <f>+T29+U29</f>
        <v>0</v>
      </c>
      <c r="W29" s="33">
        <v>0</v>
      </c>
      <c r="X29" s="41">
        <v>0</v>
      </c>
      <c r="Y29" s="207">
        <f>+W29+X29</f>
        <v>0</v>
      </c>
      <c r="Z29" s="33">
        <v>0</v>
      </c>
      <c r="AA29" s="41">
        <v>0</v>
      </c>
      <c r="AB29" s="207">
        <f>+Z29+AA29</f>
        <v>0</v>
      </c>
      <c r="AC29" s="33">
        <v>0</v>
      </c>
      <c r="AD29" s="41">
        <v>0</v>
      </c>
      <c r="AE29" s="207">
        <f>+AC29+AD29</f>
        <v>0</v>
      </c>
      <c r="AF29" s="33">
        <v>0</v>
      </c>
      <c r="AG29" s="41">
        <v>0</v>
      </c>
      <c r="AH29" s="207">
        <f>+AF29+AG29</f>
        <v>0</v>
      </c>
      <c r="AI29" s="33">
        <v>0</v>
      </c>
      <c r="AJ29" s="41">
        <v>0</v>
      </c>
      <c r="AK29" s="207">
        <f>+AI29+AJ29</f>
        <v>0</v>
      </c>
      <c r="AL29" s="33">
        <v>0</v>
      </c>
      <c r="AM29" s="41">
        <v>0</v>
      </c>
      <c r="AN29" s="207">
        <f>+AL29+AM29</f>
        <v>0</v>
      </c>
      <c r="AO29" s="68">
        <f>E29+H29+K29+N29+Q29+T29+W29+Z29+AC29+AF29+AI29+AL29</f>
        <v>0</v>
      </c>
      <c r="AP29" s="96">
        <f>F29+I29+L29+O29+R29+U29+X29+AA29+AD29+AG29+AJ29+AM29</f>
        <v>0</v>
      </c>
      <c r="AQ29" s="207">
        <f>+AO29+AP29</f>
        <v>0</v>
      </c>
      <c r="AR29" s="131" t="s">
        <v>94</v>
      </c>
      <c r="AS29" s="132"/>
      <c r="AT29" s="132"/>
      <c r="AU29" s="132"/>
      <c r="AV29" s="133"/>
      <c r="AW29" s="59"/>
      <c r="AX29" s="62">
        <f t="shared" si="15"/>
        <v>0</v>
      </c>
      <c r="AY29" s="62">
        <f t="shared" si="15"/>
        <v>0</v>
      </c>
      <c r="AZ29" s="62">
        <f t="shared" si="15"/>
        <v>0</v>
      </c>
    </row>
    <row r="30" spans="1:52" ht="19.5" customHeight="1" thickBot="1">
      <c r="A30" s="58"/>
      <c r="B30" s="80" t="s">
        <v>95</v>
      </c>
      <c r="C30" s="97"/>
      <c r="D30" s="98"/>
      <c r="E30" s="36">
        <v>-0.1</v>
      </c>
      <c r="F30" s="38">
        <v>0</v>
      </c>
      <c r="G30" s="208">
        <f>+E30+F30</f>
        <v>-0.1</v>
      </c>
      <c r="H30" s="101">
        <v>0</v>
      </c>
      <c r="I30" s="69">
        <v>0</v>
      </c>
      <c r="J30" s="197">
        <f>+H30+I30</f>
        <v>0</v>
      </c>
      <c r="K30" s="101">
        <v>0</v>
      </c>
      <c r="L30" s="69">
        <v>0</v>
      </c>
      <c r="M30" s="197">
        <f>+K30+L30</f>
        <v>0</v>
      </c>
      <c r="N30" s="101">
        <v>0</v>
      </c>
      <c r="O30" s="69">
        <v>0</v>
      </c>
      <c r="P30" s="197">
        <f>+N30+O30</f>
        <v>0</v>
      </c>
      <c r="Q30" s="49">
        <v>0</v>
      </c>
      <c r="R30" s="38">
        <v>0</v>
      </c>
      <c r="S30" s="197">
        <f>+Q30+R30</f>
        <v>0</v>
      </c>
      <c r="T30" s="49">
        <v>0</v>
      </c>
      <c r="U30" s="38">
        <v>0</v>
      </c>
      <c r="V30" s="197">
        <f>+T30+U30</f>
        <v>0</v>
      </c>
      <c r="W30" s="36">
        <v>0</v>
      </c>
      <c r="X30" s="49">
        <v>-0.1</v>
      </c>
      <c r="Y30" s="197">
        <f>+W30+X30</f>
        <v>-0.1</v>
      </c>
      <c r="Z30" s="36">
        <v>0</v>
      </c>
      <c r="AA30" s="49">
        <v>0</v>
      </c>
      <c r="AB30" s="197">
        <f>+Z30+AA30</f>
        <v>0</v>
      </c>
      <c r="AC30" s="36">
        <v>0.2</v>
      </c>
      <c r="AD30" s="49">
        <v>0</v>
      </c>
      <c r="AE30" s="197">
        <f>+AC30+AD30</f>
        <v>0.2</v>
      </c>
      <c r="AF30" s="36">
        <v>0.1</v>
      </c>
      <c r="AG30" s="49">
        <v>-0.2</v>
      </c>
      <c r="AH30" s="197">
        <f>+AF30+AG30</f>
        <v>-0.1</v>
      </c>
      <c r="AI30" s="36">
        <v>0.1</v>
      </c>
      <c r="AJ30" s="49">
        <v>-0.2</v>
      </c>
      <c r="AK30" s="197">
        <f>+AI30+AJ30</f>
        <v>-0.1</v>
      </c>
      <c r="AL30" s="36">
        <v>0</v>
      </c>
      <c r="AM30" s="49">
        <v>0</v>
      </c>
      <c r="AN30" s="197">
        <f>+AL30+AM30</f>
        <v>0</v>
      </c>
      <c r="AO30" s="70">
        <f>E30+H30+K30+N30+Q30+T30+W30+Z30+AC30+AF30+AI30+AL30</f>
        <v>0.30000000000000004</v>
      </c>
      <c r="AP30" s="71">
        <f>F30+I30+L30+O30+R30+U30+X30+AA30+AD30+AG30+AJ30+AM30</f>
        <v>-0.5</v>
      </c>
      <c r="AQ30" s="197">
        <f>+AO30+AP30</f>
        <v>-0.19999999999999996</v>
      </c>
      <c r="AR30" s="134" t="s">
        <v>72</v>
      </c>
      <c r="AS30" s="135"/>
      <c r="AT30" s="135"/>
      <c r="AU30" s="135"/>
      <c r="AV30" s="136"/>
      <c r="AW30" s="59"/>
      <c r="AX30" s="62">
        <f t="shared" si="15"/>
        <v>0.30000000000000004</v>
      </c>
      <c r="AY30" s="62">
        <f t="shared" si="15"/>
        <v>-0.5</v>
      </c>
      <c r="AZ30" s="62">
        <f t="shared" si="15"/>
        <v>-0.2</v>
      </c>
    </row>
    <row r="31" spans="1:49" ht="19.5" customHeight="1" thickBot="1">
      <c r="A31" s="58"/>
      <c r="B31" s="2"/>
      <c r="C31" s="2"/>
      <c r="D31" s="2"/>
      <c r="E31" s="188" t="s">
        <v>78</v>
      </c>
      <c r="F31" s="173"/>
      <c r="G31" s="173"/>
      <c r="H31" s="188" t="s">
        <v>79</v>
      </c>
      <c r="I31" s="173"/>
      <c r="J31" s="173"/>
      <c r="K31" s="188" t="s">
        <v>80</v>
      </c>
      <c r="L31" s="173"/>
      <c r="M31" s="173"/>
      <c r="N31" s="169" t="s">
        <v>73</v>
      </c>
      <c r="O31" s="169"/>
      <c r="P31" s="169"/>
      <c r="Q31" s="169" t="s">
        <v>74</v>
      </c>
      <c r="R31" s="169"/>
      <c r="S31" s="169"/>
      <c r="T31" s="169" t="s">
        <v>61</v>
      </c>
      <c r="U31" s="169"/>
      <c r="V31" s="169"/>
      <c r="W31" s="169" t="s">
        <v>35</v>
      </c>
      <c r="X31" s="169"/>
      <c r="Y31" s="169"/>
      <c r="Z31" s="169" t="s">
        <v>62</v>
      </c>
      <c r="AA31" s="169"/>
      <c r="AB31" s="169"/>
      <c r="AC31" s="137" t="s">
        <v>63</v>
      </c>
      <c r="AD31" s="137"/>
      <c r="AE31" s="137"/>
      <c r="AF31" s="137" t="s">
        <v>64</v>
      </c>
      <c r="AG31" s="137"/>
      <c r="AH31" s="137"/>
      <c r="AI31" s="137" t="s">
        <v>65</v>
      </c>
      <c r="AJ31" s="137"/>
      <c r="AK31" s="137"/>
      <c r="AL31" s="137" t="s">
        <v>66</v>
      </c>
      <c r="AM31" s="137"/>
      <c r="AN31" s="137"/>
      <c r="AO31" s="169" t="s">
        <v>66</v>
      </c>
      <c r="AP31" s="169"/>
      <c r="AQ31" s="169"/>
      <c r="AR31" s="2"/>
      <c r="AS31" s="2"/>
      <c r="AT31" s="2"/>
      <c r="AU31" s="2"/>
      <c r="AV31" s="2"/>
      <c r="AW31" s="59"/>
    </row>
    <row r="32" spans="1:52" s="7" customFormat="1" ht="19.5" customHeight="1" thickBot="1">
      <c r="A32" s="102" t="s">
        <v>96</v>
      </c>
      <c r="B32" s="103"/>
      <c r="C32" s="104"/>
      <c r="D32" s="105"/>
      <c r="E32" s="210">
        <f>+E10+E12-E16-E24-E28</f>
        <v>12.700000000000001</v>
      </c>
      <c r="F32" s="211">
        <f>+F10+F12-F16-F24-F28</f>
        <v>2</v>
      </c>
      <c r="G32" s="212">
        <f>SUM(E32:F32)</f>
        <v>14.700000000000001</v>
      </c>
      <c r="H32" s="210">
        <f>+H10+H12-H16-H24-H28</f>
        <v>10.4</v>
      </c>
      <c r="I32" s="211">
        <f>+I10+I12-I16-I24-I28</f>
        <v>4.5</v>
      </c>
      <c r="J32" s="212">
        <f>SUM(H32:I32)</f>
        <v>14.9</v>
      </c>
      <c r="K32" s="210">
        <f>+K10+K12-K16-K24-K28</f>
        <v>8.6</v>
      </c>
      <c r="L32" s="211">
        <f>+L10+L12-L16-L24-L28</f>
        <v>5.1</v>
      </c>
      <c r="M32" s="212">
        <f>SUM(K32:L32)</f>
        <v>13.7</v>
      </c>
      <c r="N32" s="210">
        <f>+N10+N12-N16-N24-N28</f>
        <v>7.3999999999999995</v>
      </c>
      <c r="O32" s="211">
        <f>+O10+O12-O16-O24-O28</f>
        <v>4.699999999999999</v>
      </c>
      <c r="P32" s="212">
        <f>SUM(N32:O32)</f>
        <v>12.099999999999998</v>
      </c>
      <c r="Q32" s="210">
        <f>+Q10+Q12-Q16-Q24-Q28</f>
        <v>7.699999999999999</v>
      </c>
      <c r="R32" s="211">
        <f>+R10+R12-R16-R24-R28</f>
        <v>4.8</v>
      </c>
      <c r="S32" s="212">
        <f>SUM(Q32:R32)</f>
        <v>12.5</v>
      </c>
      <c r="T32" s="210">
        <f>+T10+T12-T16-T24-T28</f>
        <v>15.899999999999999</v>
      </c>
      <c r="U32" s="211">
        <f>+U10+U12-U16-U24-U28</f>
        <v>3.3999999999999995</v>
      </c>
      <c r="V32" s="212">
        <f>SUM(T32:U32)</f>
        <v>19.299999999999997</v>
      </c>
      <c r="W32" s="210">
        <f>+W10+W12-W16-W24-W28</f>
        <v>13.299999999999999</v>
      </c>
      <c r="X32" s="211">
        <f>+X10+X12-X16-X24-X28</f>
        <v>1.6999999999999993</v>
      </c>
      <c r="Y32" s="212">
        <f>SUM(W32:X32)</f>
        <v>14.999999999999998</v>
      </c>
      <c r="Z32" s="210">
        <f>+Z10+Z12-Z16-Z24-Z28</f>
        <v>10</v>
      </c>
      <c r="AA32" s="211">
        <f>+AA10+AA12-AA16-AA24-AA28</f>
        <v>1.1999999999999993</v>
      </c>
      <c r="AB32" s="212">
        <f>SUM(Z32:AA32)</f>
        <v>11.2</v>
      </c>
      <c r="AC32" s="210">
        <f>+AC10+AC12-AC16-AC24-AC28</f>
        <v>6.2</v>
      </c>
      <c r="AD32" s="211">
        <f>+AD10+AD12-AD16-AD24-AD28</f>
        <v>0.9999999999999992</v>
      </c>
      <c r="AE32" s="212">
        <f>SUM(AC32:AD32)</f>
        <v>7.199999999999999</v>
      </c>
      <c r="AF32" s="210">
        <f>+AF10+AF12-AF16-AF24-AF28</f>
        <v>4.1000000000000005</v>
      </c>
      <c r="AG32" s="211">
        <f>+AG10+AG12-AG16-AG24-AG28</f>
        <v>0.4999999999999993</v>
      </c>
      <c r="AH32" s="212">
        <f>SUM(AF32:AG32)</f>
        <v>4.6</v>
      </c>
      <c r="AI32" s="210">
        <f>+AI10+AI12-AI16-AI24-AI28</f>
        <v>2.500000000000001</v>
      </c>
      <c r="AJ32" s="211">
        <f>+AJ10+AJ12-AJ16-AJ24-AJ28</f>
        <v>1.9999999999999991</v>
      </c>
      <c r="AK32" s="212">
        <f>SUM(AI32:AJ32)</f>
        <v>4.5</v>
      </c>
      <c r="AL32" s="210">
        <f>+AL10+AL12-AL16-AL24-AL28</f>
        <v>16.000000000000004</v>
      </c>
      <c r="AM32" s="211">
        <f>+AM10+AM12-AM16-AM24-AM28</f>
        <v>1.699999999999999</v>
      </c>
      <c r="AN32" s="212">
        <f>SUM(AL32:AM32)</f>
        <v>17.700000000000003</v>
      </c>
      <c r="AO32" s="210">
        <f>+AO10+AO12-AO16-AO24-AO28</f>
        <v>16.000000000000004</v>
      </c>
      <c r="AP32" s="211">
        <f>+AP10+AP12-AP16-AP24-AP28</f>
        <v>1.7000000000000028</v>
      </c>
      <c r="AQ32" s="212">
        <f>SUM(AO32:AP32)</f>
        <v>17.700000000000006</v>
      </c>
      <c r="AR32" s="189" t="s">
        <v>27</v>
      </c>
      <c r="AS32" s="190"/>
      <c r="AT32" s="190"/>
      <c r="AU32" s="190"/>
      <c r="AV32" s="190"/>
      <c r="AW32" s="191"/>
      <c r="AX32" s="62"/>
      <c r="AY32" s="62"/>
      <c r="AZ32" s="62"/>
    </row>
    <row r="33" spans="1:49" ht="12.75" customHeight="1" thickBot="1">
      <c r="A33" s="106"/>
      <c r="B33" s="2"/>
      <c r="C33" s="2"/>
      <c r="D33" s="2"/>
      <c r="E33" s="61"/>
      <c r="F33" s="61"/>
      <c r="G33" s="107"/>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108"/>
      <c r="AR33" s="2"/>
      <c r="AS33" s="2"/>
      <c r="AT33" s="2"/>
      <c r="AU33" s="2"/>
      <c r="AV33" s="2"/>
      <c r="AW33" s="87"/>
    </row>
    <row r="34" spans="1:53" s="7" customFormat="1" ht="19.5" customHeight="1">
      <c r="A34" s="58" t="s">
        <v>97</v>
      </c>
      <c r="B34" s="109"/>
      <c r="C34" s="110"/>
      <c r="D34" s="8"/>
      <c r="E34" s="33">
        <f>SUM(E35:E36)</f>
        <v>12.7</v>
      </c>
      <c r="F34" s="34">
        <f>SUM(F35:F36)</f>
        <v>2</v>
      </c>
      <c r="G34" s="34">
        <f>SUM(G35:G36)</f>
        <v>14.7</v>
      </c>
      <c r="H34" s="200">
        <f>SUM(H35:H36)</f>
        <v>10.4</v>
      </c>
      <c r="I34" s="34">
        <f>SUM(I35:I36)</f>
        <v>4.5</v>
      </c>
      <c r="J34" s="195">
        <f>+H34+I34</f>
        <v>14.9</v>
      </c>
      <c r="K34" s="34">
        <f>SUM(K35:K36)</f>
        <v>8.6</v>
      </c>
      <c r="L34" s="34">
        <f>SUM(L35:L36)</f>
        <v>5.1</v>
      </c>
      <c r="M34" s="213">
        <f>+K34+L34</f>
        <v>13.7</v>
      </c>
      <c r="N34" s="33">
        <f>SUM(N35:N36)</f>
        <v>7.4</v>
      </c>
      <c r="O34" s="34">
        <f>SUM(O35:O36)</f>
        <v>4.7</v>
      </c>
      <c r="P34" s="199">
        <f>+N34+O34</f>
        <v>12.100000000000001</v>
      </c>
      <c r="Q34" s="33">
        <f>SUM(Q35:Q36)</f>
        <v>7.7</v>
      </c>
      <c r="R34" s="34">
        <f>SUM(R35:R36)</f>
        <v>4.8</v>
      </c>
      <c r="S34" s="199">
        <f>+Q34+R34</f>
        <v>12.5</v>
      </c>
      <c r="T34" s="50">
        <f>SUM(T35:T36)</f>
        <v>15.9</v>
      </c>
      <c r="U34" s="35">
        <f>SUM(U35:U36)</f>
        <v>3.4</v>
      </c>
      <c r="V34" s="199">
        <f>+T34+U34</f>
        <v>19.3</v>
      </c>
      <c r="W34" s="50">
        <f>SUM(W35:W36)</f>
        <v>13.3</v>
      </c>
      <c r="X34" s="35">
        <f>SUM(X35:X36)</f>
        <v>1.7000000000000002</v>
      </c>
      <c r="Y34" s="199">
        <f>+W34+X34</f>
        <v>15</v>
      </c>
      <c r="Z34" s="50">
        <f>SUM(Z35:Z36)</f>
        <v>10</v>
      </c>
      <c r="AA34" s="35">
        <f>SUM(AA35:AA36)</f>
        <v>1.2</v>
      </c>
      <c r="AB34" s="199">
        <f>+Z34+AA34</f>
        <v>11.2</v>
      </c>
      <c r="AC34" s="50">
        <f>SUM(AC35:AC36)</f>
        <v>6.2</v>
      </c>
      <c r="AD34" s="35">
        <f>SUM(AD35:AD36)</f>
        <v>1</v>
      </c>
      <c r="AE34" s="199">
        <f>+AC34+AD34</f>
        <v>7.2</v>
      </c>
      <c r="AF34" s="50">
        <f>SUM(AF35:AF36)</f>
        <v>4.1</v>
      </c>
      <c r="AG34" s="35">
        <f>SUM(AG35:AG36)</f>
        <v>0.5</v>
      </c>
      <c r="AH34" s="199">
        <f>+AF34+AG34</f>
        <v>4.6</v>
      </c>
      <c r="AI34" s="50">
        <f>SUM(AI35:AI36)</f>
        <v>2.5</v>
      </c>
      <c r="AJ34" s="35">
        <f>SUM(AJ35:AJ36)</f>
        <v>2</v>
      </c>
      <c r="AK34" s="199">
        <f>+AI34+AJ34</f>
        <v>4.5</v>
      </c>
      <c r="AL34" s="50">
        <f>SUM(AL35:AL36)</f>
        <v>16</v>
      </c>
      <c r="AM34" s="35">
        <f>SUM(AM35:AM36)</f>
        <v>1.7000000000000002</v>
      </c>
      <c r="AN34" s="199">
        <f>+AL34+AM34</f>
        <v>17.7</v>
      </c>
      <c r="AO34" s="200">
        <f>SUM(AO35:AO36)</f>
        <v>16</v>
      </c>
      <c r="AP34" s="201">
        <f>SUM(AP35:AP36)</f>
        <v>1.7000000000000002</v>
      </c>
      <c r="AQ34" s="195">
        <f>+AO34+AP34</f>
        <v>17.7</v>
      </c>
      <c r="AR34" s="129" t="s">
        <v>28</v>
      </c>
      <c r="AS34" s="130"/>
      <c r="AT34" s="130"/>
      <c r="AU34" s="130"/>
      <c r="AV34" s="130"/>
      <c r="AW34" s="111"/>
      <c r="AY34" s="62"/>
      <c r="AZ34" s="62"/>
      <c r="BA34" s="62"/>
    </row>
    <row r="35" spans="1:52" ht="19.5" customHeight="1">
      <c r="A35" s="112"/>
      <c r="B35" s="113" t="s">
        <v>22</v>
      </c>
      <c r="C35" s="64"/>
      <c r="D35" s="65"/>
      <c r="E35" s="114">
        <v>0.7</v>
      </c>
      <c r="F35" s="40">
        <v>1.3</v>
      </c>
      <c r="G35" s="214">
        <f>+E35+F35</f>
        <v>2</v>
      </c>
      <c r="H35" s="39">
        <v>0.3</v>
      </c>
      <c r="I35" s="40">
        <v>4</v>
      </c>
      <c r="J35" s="203">
        <f>+H35+I35</f>
        <v>4.3</v>
      </c>
      <c r="K35" s="40">
        <v>0</v>
      </c>
      <c r="L35" s="40">
        <v>4.8</v>
      </c>
      <c r="M35" s="215">
        <f>+K35+L35</f>
        <v>4.8</v>
      </c>
      <c r="N35" s="39">
        <v>0</v>
      </c>
      <c r="O35" s="40">
        <v>4.3</v>
      </c>
      <c r="P35" s="203">
        <f>+N35+O35</f>
        <v>4.3</v>
      </c>
      <c r="Q35" s="51">
        <v>0</v>
      </c>
      <c r="R35" s="48">
        <v>4.3</v>
      </c>
      <c r="S35" s="203">
        <f>+Q35+R35</f>
        <v>4.3</v>
      </c>
      <c r="T35" s="51">
        <v>0</v>
      </c>
      <c r="U35" s="48">
        <v>3</v>
      </c>
      <c r="V35" s="203">
        <f>+T35+U35</f>
        <v>3</v>
      </c>
      <c r="W35" s="51">
        <v>0</v>
      </c>
      <c r="X35" s="48">
        <v>1.3</v>
      </c>
      <c r="Y35" s="203">
        <f>+W35+X35</f>
        <v>1.3</v>
      </c>
      <c r="Z35" s="51">
        <v>0</v>
      </c>
      <c r="AA35" s="48">
        <v>0.9</v>
      </c>
      <c r="AB35" s="203">
        <f>+Z35+AA35</f>
        <v>0.9</v>
      </c>
      <c r="AC35" s="51">
        <v>0</v>
      </c>
      <c r="AD35" s="48">
        <v>0.7</v>
      </c>
      <c r="AE35" s="203">
        <f>+AC35+AD35</f>
        <v>0.7</v>
      </c>
      <c r="AF35" s="51">
        <v>0</v>
      </c>
      <c r="AG35" s="48">
        <v>0.3</v>
      </c>
      <c r="AH35" s="203">
        <f>+AF35+AG35</f>
        <v>0.3</v>
      </c>
      <c r="AI35" s="51">
        <v>0</v>
      </c>
      <c r="AJ35" s="48">
        <v>1.2</v>
      </c>
      <c r="AK35" s="203">
        <f>+AI35+AJ35</f>
        <v>1.2</v>
      </c>
      <c r="AL35" s="51">
        <v>0.8</v>
      </c>
      <c r="AM35" s="48">
        <v>1.1</v>
      </c>
      <c r="AN35" s="203">
        <f>+AL35+AM35</f>
        <v>1.9000000000000001</v>
      </c>
      <c r="AO35" s="51">
        <v>0.8</v>
      </c>
      <c r="AP35" s="48">
        <v>1.1</v>
      </c>
      <c r="AQ35" s="203">
        <f>+AO35+AP35</f>
        <v>1.9000000000000001</v>
      </c>
      <c r="AR35" s="131" t="s">
        <v>23</v>
      </c>
      <c r="AS35" s="132"/>
      <c r="AT35" s="132"/>
      <c r="AU35" s="132"/>
      <c r="AV35" s="133"/>
      <c r="AW35" s="59"/>
      <c r="AY35" s="62"/>
      <c r="AZ35" s="62"/>
    </row>
    <row r="36" spans="1:52" ht="19.5" customHeight="1" thickBot="1">
      <c r="A36" s="60"/>
      <c r="B36" s="80" t="s">
        <v>24</v>
      </c>
      <c r="C36" s="115"/>
      <c r="D36" s="81"/>
      <c r="E36" s="101">
        <v>12</v>
      </c>
      <c r="F36" s="37">
        <v>0.7</v>
      </c>
      <c r="G36" s="216">
        <f>+E36+F36</f>
        <v>12.7</v>
      </c>
      <c r="H36" s="36">
        <v>10.1</v>
      </c>
      <c r="I36" s="37">
        <v>0.5</v>
      </c>
      <c r="J36" s="197">
        <f>+H36+I36</f>
        <v>10.6</v>
      </c>
      <c r="K36" s="37">
        <v>8.6</v>
      </c>
      <c r="L36" s="37">
        <v>0.3</v>
      </c>
      <c r="M36" s="217">
        <f>+K36+L36</f>
        <v>8.9</v>
      </c>
      <c r="N36" s="36">
        <v>7.4</v>
      </c>
      <c r="O36" s="37">
        <v>0.4</v>
      </c>
      <c r="P36" s="197">
        <f>+N36+O36</f>
        <v>7.800000000000001</v>
      </c>
      <c r="Q36" s="49">
        <v>7.7</v>
      </c>
      <c r="R36" s="38">
        <v>0.5</v>
      </c>
      <c r="S36" s="197">
        <f>+Q36+R36</f>
        <v>8.2</v>
      </c>
      <c r="T36" s="49">
        <v>15.9</v>
      </c>
      <c r="U36" s="38">
        <v>0.4</v>
      </c>
      <c r="V36" s="197">
        <f>+T36+U36</f>
        <v>16.3</v>
      </c>
      <c r="W36" s="49">
        <v>13.3</v>
      </c>
      <c r="X36" s="38">
        <v>0.4</v>
      </c>
      <c r="Y36" s="197">
        <f>+W36+X36</f>
        <v>13.700000000000001</v>
      </c>
      <c r="Z36" s="49">
        <v>10</v>
      </c>
      <c r="AA36" s="38">
        <v>0.3</v>
      </c>
      <c r="AB36" s="197">
        <f>+Z36+AA36</f>
        <v>10.3</v>
      </c>
      <c r="AC36" s="49">
        <v>6.2</v>
      </c>
      <c r="AD36" s="38">
        <v>0.3</v>
      </c>
      <c r="AE36" s="197">
        <f>+AC36+AD36</f>
        <v>6.5</v>
      </c>
      <c r="AF36" s="49">
        <v>4.1</v>
      </c>
      <c r="AG36" s="38">
        <v>0.2</v>
      </c>
      <c r="AH36" s="197">
        <f>+AF36+AG36</f>
        <v>4.3</v>
      </c>
      <c r="AI36" s="49">
        <v>2.5</v>
      </c>
      <c r="AJ36" s="38">
        <v>0.8</v>
      </c>
      <c r="AK36" s="197">
        <f>+AI36+AJ36</f>
        <v>3.3</v>
      </c>
      <c r="AL36" s="49">
        <v>15.2</v>
      </c>
      <c r="AM36" s="38">
        <v>0.6</v>
      </c>
      <c r="AN36" s="197">
        <f>+AL36+AM36</f>
        <v>15.799999999999999</v>
      </c>
      <c r="AO36" s="49">
        <v>15.2</v>
      </c>
      <c r="AP36" s="38">
        <v>0.6</v>
      </c>
      <c r="AQ36" s="197">
        <f>+AO36+AP36</f>
        <v>15.799999999999999</v>
      </c>
      <c r="AR36" s="134" t="s">
        <v>2</v>
      </c>
      <c r="AS36" s="135"/>
      <c r="AT36" s="135"/>
      <c r="AU36" s="135"/>
      <c r="AV36" s="136"/>
      <c r="AW36" s="59"/>
      <c r="AY36" s="62"/>
      <c r="AZ36" s="62"/>
    </row>
    <row r="37" spans="1:49" ht="9.75" customHeight="1" thickBot="1">
      <c r="A37" s="54"/>
      <c r="B37" s="55"/>
      <c r="C37" s="55"/>
      <c r="D37" s="55"/>
      <c r="E37" s="116"/>
      <c r="F37" s="116"/>
      <c r="G37" s="117"/>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55"/>
      <c r="AS37" s="55"/>
      <c r="AT37" s="55"/>
      <c r="AU37" s="55"/>
      <c r="AV37" s="55"/>
      <c r="AW37" s="56"/>
    </row>
    <row r="38" spans="1:43" ht="15">
      <c r="A38" s="2"/>
      <c r="B38" s="2"/>
      <c r="C38" s="2"/>
      <c r="D38" s="2"/>
      <c r="E38" s="2"/>
      <c r="F38" s="2"/>
      <c r="G38" s="118"/>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17" s="7" customFormat="1" ht="21.75" customHeight="1">
      <c r="A39" s="24" t="s">
        <v>40</v>
      </c>
      <c r="B39" s="8" t="s">
        <v>108</v>
      </c>
      <c r="C39" s="8"/>
      <c r="D39" s="8"/>
      <c r="E39" s="8"/>
      <c r="F39" s="8"/>
      <c r="G39" s="8"/>
      <c r="H39" s="8"/>
      <c r="I39" s="8"/>
      <c r="J39" s="8"/>
      <c r="K39" s="8"/>
      <c r="L39" s="8"/>
      <c r="M39" s="8"/>
      <c r="N39" s="8"/>
      <c r="O39" s="8"/>
      <c r="P39" s="8"/>
      <c r="Q39" s="8"/>
    </row>
    <row r="40" spans="1:17" s="7" customFormat="1" ht="21.75" customHeight="1">
      <c r="A40" s="25" t="s">
        <v>98</v>
      </c>
      <c r="B40" s="25" t="s">
        <v>30</v>
      </c>
      <c r="C40" s="8"/>
      <c r="D40" s="8"/>
      <c r="E40" s="8"/>
      <c r="F40" s="8"/>
      <c r="G40" s="8"/>
      <c r="H40" s="8"/>
      <c r="I40" s="8"/>
      <c r="J40" s="8"/>
      <c r="K40" s="8"/>
      <c r="L40" s="8"/>
      <c r="M40" s="8"/>
      <c r="N40" s="8"/>
      <c r="O40" s="8"/>
      <c r="P40" s="8"/>
      <c r="Q40" s="8"/>
    </row>
    <row r="41" spans="1:17" s="7" customFormat="1" ht="21.75" customHeight="1">
      <c r="A41" s="25" t="s">
        <v>99</v>
      </c>
      <c r="B41" s="25" t="s">
        <v>25</v>
      </c>
      <c r="D41" s="8"/>
      <c r="E41" s="8"/>
      <c r="F41" s="8"/>
      <c r="G41" s="8"/>
      <c r="H41" s="8"/>
      <c r="I41" s="8"/>
      <c r="J41" s="8"/>
      <c r="K41" s="8"/>
      <c r="L41" s="8"/>
      <c r="M41" s="8"/>
      <c r="N41" s="8"/>
      <c r="O41" s="8"/>
      <c r="P41" s="8"/>
      <c r="Q41" s="8"/>
    </row>
    <row r="42" spans="1:17" s="7" customFormat="1" ht="21.75" customHeight="1">
      <c r="A42" s="26" t="s">
        <v>109</v>
      </c>
      <c r="B42" s="7" t="s">
        <v>31</v>
      </c>
      <c r="C42" s="8"/>
      <c r="D42" s="8"/>
      <c r="E42" s="8"/>
      <c r="F42" s="8"/>
      <c r="G42" s="8"/>
      <c r="H42" s="8"/>
      <c r="I42" s="8"/>
      <c r="J42" s="8"/>
      <c r="K42" s="8"/>
      <c r="L42" s="8"/>
      <c r="M42" s="8"/>
      <c r="N42" s="8"/>
      <c r="O42" s="8"/>
      <c r="P42" s="8"/>
      <c r="Q42" s="8"/>
    </row>
    <row r="43" spans="1:17" s="7" customFormat="1" ht="21.75" customHeight="1">
      <c r="A43" s="24" t="s">
        <v>39</v>
      </c>
      <c r="C43" s="8"/>
      <c r="D43" s="8"/>
      <c r="E43" s="8"/>
      <c r="F43" s="8"/>
      <c r="G43" s="8"/>
      <c r="H43" s="8"/>
      <c r="I43" s="8"/>
      <c r="J43" s="8"/>
      <c r="K43" s="8"/>
      <c r="L43" s="8"/>
      <c r="M43" s="24" t="s">
        <v>110</v>
      </c>
      <c r="N43" s="8"/>
      <c r="O43" s="8"/>
      <c r="P43" s="8"/>
      <c r="Q43" s="22" t="s">
        <v>111</v>
      </c>
    </row>
    <row r="44" spans="1:17" s="7" customFormat="1" ht="21.75" customHeight="1">
      <c r="A44" s="24"/>
      <c r="C44" s="8"/>
      <c r="D44" s="8"/>
      <c r="E44" s="8"/>
      <c r="F44" s="8"/>
      <c r="G44" s="8"/>
      <c r="H44" s="8"/>
      <c r="I44" s="8"/>
      <c r="J44" s="8"/>
      <c r="K44" s="8"/>
      <c r="L44" s="8"/>
      <c r="M44" s="8" t="s">
        <v>36</v>
      </c>
      <c r="N44" s="8"/>
      <c r="O44" s="8"/>
      <c r="P44" s="8"/>
      <c r="Q44" s="22">
        <v>9533</v>
      </c>
    </row>
    <row r="45" spans="1:17" s="7" customFormat="1" ht="21.75" customHeight="1">
      <c r="A45" s="26" t="s">
        <v>112</v>
      </c>
      <c r="B45" s="8" t="s">
        <v>113</v>
      </c>
      <c r="C45" s="8"/>
      <c r="D45" s="8"/>
      <c r="E45" s="8"/>
      <c r="F45" s="8"/>
      <c r="G45" s="8"/>
      <c r="H45" s="8"/>
      <c r="I45" s="8"/>
      <c r="J45" s="8"/>
      <c r="K45" s="8"/>
      <c r="L45" s="8"/>
      <c r="M45" s="8"/>
      <c r="N45" s="8"/>
      <c r="O45" s="8"/>
      <c r="P45" s="8"/>
      <c r="Q45" s="8"/>
    </row>
    <row r="46" spans="1:24" ht="21.75" customHeight="1">
      <c r="A46" s="8"/>
      <c r="B46" s="7"/>
      <c r="C46" s="8"/>
      <c r="D46" s="8"/>
      <c r="E46" s="8"/>
      <c r="F46" s="8"/>
      <c r="G46" s="8"/>
      <c r="H46" s="8"/>
      <c r="I46" s="8"/>
      <c r="J46" s="8"/>
      <c r="K46" s="8"/>
      <c r="L46" s="8"/>
      <c r="M46" s="8"/>
      <c r="N46" s="8"/>
      <c r="O46" s="8"/>
      <c r="P46" s="8"/>
      <c r="Q46" s="8"/>
      <c r="R46" s="7"/>
      <c r="S46" s="7"/>
      <c r="T46" s="7"/>
      <c r="U46" s="7"/>
      <c r="V46" s="7"/>
      <c r="W46" s="7"/>
      <c r="X46" s="7"/>
    </row>
    <row r="47" spans="1:24" ht="21.75" customHeight="1">
      <c r="A47" s="8"/>
      <c r="B47" s="8"/>
      <c r="C47" s="8"/>
      <c r="D47" s="8"/>
      <c r="E47" s="8"/>
      <c r="F47" s="8"/>
      <c r="G47" s="8"/>
      <c r="H47" s="8"/>
      <c r="I47" s="8"/>
      <c r="J47" s="8"/>
      <c r="K47" s="8"/>
      <c r="L47" s="8"/>
      <c r="M47" s="8"/>
      <c r="N47" s="8"/>
      <c r="O47" s="8"/>
      <c r="P47" s="8"/>
      <c r="Q47" s="8"/>
      <c r="R47" s="7"/>
      <c r="S47" s="7"/>
      <c r="T47" s="7"/>
      <c r="U47" s="7"/>
      <c r="V47" s="7"/>
      <c r="W47" s="7"/>
      <c r="X47" s="7"/>
    </row>
    <row r="48" spans="1:43" ht="15">
      <c r="A48" s="2"/>
      <c r="B48" s="2"/>
      <c r="C48" s="2"/>
      <c r="D48" s="2"/>
      <c r="E48" s="2"/>
      <c r="F48" s="2"/>
      <c r="G48" s="118"/>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5">
      <c r="A49" s="2"/>
      <c r="B49" s="2"/>
      <c r="C49" s="2"/>
      <c r="D49" s="2"/>
      <c r="E49" s="2"/>
      <c r="F49" s="2"/>
      <c r="G49" s="118"/>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5">
      <c r="A50" s="2"/>
      <c r="B50" s="2"/>
      <c r="C50" s="2"/>
      <c r="D50" s="2"/>
      <c r="E50" s="2"/>
      <c r="F50" s="2"/>
      <c r="G50" s="118"/>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5">
      <c r="A51" s="2"/>
      <c r="B51" s="2"/>
      <c r="C51" s="2"/>
      <c r="D51" s="2"/>
      <c r="E51" s="2"/>
      <c r="F51" s="2"/>
      <c r="G51" s="118"/>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5">
      <c r="A52" s="2"/>
      <c r="B52" s="2"/>
      <c r="C52" s="2"/>
      <c r="D52" s="2"/>
      <c r="E52" s="2"/>
      <c r="F52" s="2"/>
      <c r="G52" s="118"/>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
      <c r="A53" s="2"/>
      <c r="B53" s="2"/>
      <c r="C53" s="2"/>
      <c r="D53" s="2"/>
      <c r="E53" s="2"/>
      <c r="F53" s="2"/>
      <c r="G53" s="118"/>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5">
      <c r="A54" s="2"/>
      <c r="B54" s="2"/>
      <c r="C54" s="2"/>
      <c r="D54" s="2"/>
      <c r="E54" s="2"/>
      <c r="F54" s="2"/>
      <c r="G54" s="118"/>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5">
      <c r="A55" s="2"/>
      <c r="B55" s="2"/>
      <c r="C55" s="2"/>
      <c r="D55" s="2"/>
      <c r="E55" s="2"/>
      <c r="F55" s="2"/>
      <c r="G55" s="118"/>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sheetData>
  <mergeCells count="76">
    <mergeCell ref="AR36:AV36"/>
    <mergeCell ref="AO31:AQ31"/>
    <mergeCell ref="AR32:AW32"/>
    <mergeCell ref="AR34:AV34"/>
    <mergeCell ref="AR35:AV35"/>
    <mergeCell ref="AC31:AE31"/>
    <mergeCell ref="AF31:AH31"/>
    <mergeCell ref="AI31:AK31"/>
    <mergeCell ref="AL31:AN31"/>
    <mergeCell ref="Q31:S31"/>
    <mergeCell ref="T31:V31"/>
    <mergeCell ref="W31:Y31"/>
    <mergeCell ref="Z31:AB31"/>
    <mergeCell ref="E31:G31"/>
    <mergeCell ref="H31:J31"/>
    <mergeCell ref="K31:M31"/>
    <mergeCell ref="N31:P31"/>
    <mergeCell ref="AR26:AV26"/>
    <mergeCell ref="AR28:AV28"/>
    <mergeCell ref="AR29:AV29"/>
    <mergeCell ref="AR30:AV30"/>
    <mergeCell ref="AR21:AV21"/>
    <mergeCell ref="AR22:AV22"/>
    <mergeCell ref="AR24:AV24"/>
    <mergeCell ref="AR25:AV25"/>
    <mergeCell ref="AR17:AV17"/>
    <mergeCell ref="AR18:AV18"/>
    <mergeCell ref="AR19:AV19"/>
    <mergeCell ref="AR20:AV20"/>
    <mergeCell ref="AR13:AV13"/>
    <mergeCell ref="B14:D14"/>
    <mergeCell ref="AR14:AV14"/>
    <mergeCell ref="AR16:AV16"/>
    <mergeCell ref="AO9:AQ9"/>
    <mergeCell ref="AR10:AV10"/>
    <mergeCell ref="AO11:AQ11"/>
    <mergeCell ref="AR12:AV12"/>
    <mergeCell ref="AC9:AE9"/>
    <mergeCell ref="AF9:AH9"/>
    <mergeCell ref="AI9:AK9"/>
    <mergeCell ref="AL9:AN9"/>
    <mergeCell ref="Q9:S9"/>
    <mergeCell ref="T9:V9"/>
    <mergeCell ref="W9:Y9"/>
    <mergeCell ref="Z9:AB9"/>
    <mergeCell ref="E9:G9"/>
    <mergeCell ref="H9:J9"/>
    <mergeCell ref="K9:M9"/>
    <mergeCell ref="N9:P9"/>
    <mergeCell ref="AR5:AW5"/>
    <mergeCell ref="A6:D6"/>
    <mergeCell ref="AR6:AW6"/>
    <mergeCell ref="A7:D7"/>
    <mergeCell ref="AR7:AW7"/>
    <mergeCell ref="A5:D5"/>
    <mergeCell ref="N5:P5"/>
    <mergeCell ref="Q5:S5"/>
    <mergeCell ref="AO5:AQ5"/>
    <mergeCell ref="AI4:AK4"/>
    <mergeCell ref="AL4:AN4"/>
    <mergeCell ref="AO4:AQ4"/>
    <mergeCell ref="AR4:AW4"/>
    <mergeCell ref="W4:Y4"/>
    <mergeCell ref="Z4:AB4"/>
    <mergeCell ref="AC4:AE4"/>
    <mergeCell ref="AF4:AH4"/>
    <mergeCell ref="A1:AW1"/>
    <mergeCell ref="A2:AW2"/>
    <mergeCell ref="A3:AW3"/>
    <mergeCell ref="A4:D4"/>
    <mergeCell ref="E4:G4"/>
    <mergeCell ref="H4:J4"/>
    <mergeCell ref="K4:M4"/>
    <mergeCell ref="N4:P4"/>
    <mergeCell ref="Q4:S4"/>
    <mergeCell ref="T4:V4"/>
  </mergeCells>
  <printOptions/>
  <pageMargins left="0.2" right="0.47" top="0.41" bottom="0.56" header="0.5" footer="0.5"/>
  <pageSetup horizontalDpi="600" verticalDpi="600" orientation="landscape" paperSize="9" scale="55" r:id="rId3"/>
  <legacyDrawing r:id="rId2"/>
  <oleObjects>
    <oleObject progId="CDraw5" shapeId="7156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JANA ROBINSON</cp:lastModifiedBy>
  <cp:lastPrinted>2000-12-11T10:34:43Z</cp:lastPrinted>
  <dcterms:created xsi:type="dcterms:W3CDTF">2000-03-10T14:16:29Z</dcterms:created>
  <dcterms:modified xsi:type="dcterms:W3CDTF">2000-12-11T10:34:50Z</dcterms:modified>
  <cp:category/>
  <cp:version/>
  <cp:contentType/>
  <cp:contentStatus/>
</cp:coreProperties>
</file>