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495" activeTab="0"/>
  </bookViews>
  <sheets>
    <sheet name="2001 - 2016" sheetId="1" r:id="rId1"/>
  </sheets>
  <definedNames>
    <definedName name="_xlnm.Print_Titles" localSheetId="0">'2001 - 2016'!$A:$A,'2001 - 2016'!$1:$2</definedName>
  </definedNames>
  <calcPr fullCalcOnLoad="1"/>
</workbook>
</file>

<file path=xl/sharedStrings.xml><?xml version="1.0" encoding="utf-8"?>
<sst xmlns="http://schemas.openxmlformats.org/spreadsheetml/2006/main" count="162" uniqueCount="12">
  <si>
    <t>IMPORT PARITY PRICE OF USA NO3Y MAIZE (FOB) GULF</t>
  </si>
  <si>
    <t>FOB Gulf value ($/t)</t>
  </si>
  <si>
    <t>Freight rate (IGC) ($/t)</t>
  </si>
  <si>
    <t>Insurance (0.3%)</t>
  </si>
  <si>
    <t>Cost, Insurance and Freight</t>
  </si>
  <si>
    <t>Converted to R/t</t>
  </si>
  <si>
    <t>Exchange rate (1$=)</t>
  </si>
  <si>
    <t>Financing costs (R/t) (Prime rate)</t>
  </si>
  <si>
    <t>Import Tariff (R/t)</t>
  </si>
  <si>
    <t>Discharging costs: Cape Town/Durban Harbour (R/t) (Ship’s gear grabs method)</t>
  </si>
  <si>
    <t>F.O.R at Cape Town/Durban harbour (R/t)</t>
  </si>
  <si>
    <t>Source: Chicago Board of Trade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</si>
</sst>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"/>
    <numFmt numFmtId="165" formatCode="0.00_)"/>
    <numFmt numFmtId="166" formatCode="0.0000_)"/>
    <numFmt numFmtId="167" formatCode="&quot;R&quot;\ #,##0.00_);\(&quot;R&quot;\ #,##0.00\)"/>
    <numFmt numFmtId="168" formatCode="0.00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4" fontId="1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 applyProtection="1">
      <alignment/>
      <protection/>
    </xf>
    <xf numFmtId="14" fontId="2" fillId="0" borderId="1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Fill="1" applyBorder="1" applyAlignment="1" applyProtection="1">
      <alignment/>
      <protection/>
    </xf>
    <xf numFmtId="165" fontId="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/>
      <protection/>
    </xf>
    <xf numFmtId="2" fontId="2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168" fontId="3" fillId="0" borderId="17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14" fontId="2" fillId="0" borderId="14" xfId="0" applyNumberFormat="1" applyFont="1" applyFill="1" applyBorder="1" applyAlignment="1" applyProtection="1">
      <alignment/>
      <protection/>
    </xf>
    <xf numFmtId="165" fontId="3" fillId="0" borderId="14" xfId="0" applyNumberFormat="1" applyFont="1" applyFill="1" applyBorder="1" applyAlignment="1" applyProtection="1">
      <alignment/>
      <protection/>
    </xf>
    <xf numFmtId="2" fontId="2" fillId="0" borderId="14" xfId="0" applyNumberFormat="1" applyFont="1" applyFill="1" applyBorder="1" applyAlignment="1" applyProtection="1">
      <alignment/>
      <protection/>
    </xf>
    <xf numFmtId="168" fontId="3" fillId="0" borderId="14" xfId="0" applyNumberFormat="1" applyFont="1" applyFill="1" applyBorder="1" applyAlignment="1" applyProtection="1">
      <alignment/>
      <protection/>
    </xf>
    <xf numFmtId="14" fontId="1" fillId="0" borderId="14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68" fontId="0" fillId="0" borderId="17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140625" style="3" customWidth="1"/>
    <col min="2" max="2" width="10.140625" style="3" bestFit="1" customWidth="1"/>
    <col min="3" max="6" width="10.140625" style="3" customWidth="1"/>
    <col min="7" max="7" width="10.140625" style="3" bestFit="1" customWidth="1"/>
    <col min="8" max="9" width="10.140625" style="3" customWidth="1"/>
    <col min="10" max="10" width="10.140625" style="3" bestFit="1" customWidth="1"/>
    <col min="11" max="17" width="10.140625" style="3" customWidth="1"/>
    <col min="18" max="18" width="10.140625" style="3" bestFit="1" customWidth="1"/>
    <col min="19" max="22" width="10.140625" style="3" customWidth="1"/>
    <col min="23" max="23" width="10.140625" style="3" bestFit="1" customWidth="1"/>
    <col min="24" max="26" width="10.140625" style="3" customWidth="1"/>
    <col min="27" max="27" width="10.140625" style="3" bestFit="1" customWidth="1"/>
    <col min="28" max="30" width="10.140625" style="3" customWidth="1"/>
    <col min="31" max="31" width="10.140625" style="3" bestFit="1" customWidth="1"/>
    <col min="32" max="35" width="10.140625" style="3" customWidth="1"/>
    <col min="36" max="36" width="10.140625" style="3" bestFit="1" customWidth="1"/>
    <col min="37" max="39" width="10.140625" style="3" customWidth="1"/>
    <col min="40" max="40" width="10.140625" style="3" bestFit="1" customWidth="1"/>
    <col min="41" max="43" width="10.140625" style="3" customWidth="1"/>
    <col min="44" max="44" width="10.140625" style="3" bestFit="1" customWidth="1"/>
    <col min="45" max="50" width="10.140625" style="3" customWidth="1"/>
    <col min="51" max="51" width="10.140625" style="3" bestFit="1" customWidth="1"/>
    <col min="52" max="53" width="10.140625" style="3" customWidth="1"/>
    <col min="54" max="16384" width="9.140625" style="3" customWidth="1"/>
  </cols>
  <sheetData>
    <row r="1" spans="1:35" ht="18">
      <c r="A1" s="2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>
      <c r="A2" s="27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4" spans="1:54" s="7" customFormat="1" ht="12.75">
      <c r="A4" s="4"/>
      <c r="B4" s="5">
        <v>36896</v>
      </c>
      <c r="C4" s="5">
        <v>36924</v>
      </c>
      <c r="D4" s="5">
        <v>36952</v>
      </c>
      <c r="E4" s="5">
        <v>36987</v>
      </c>
      <c r="F4" s="5">
        <v>37015</v>
      </c>
      <c r="G4" s="5">
        <v>37043</v>
      </c>
      <c r="H4" s="5">
        <v>37078</v>
      </c>
      <c r="I4" s="5">
        <v>37106</v>
      </c>
      <c r="J4" s="5">
        <v>37141</v>
      </c>
      <c r="K4" s="5">
        <v>37169</v>
      </c>
      <c r="L4" s="5">
        <v>37197</v>
      </c>
      <c r="M4" s="5">
        <v>37232</v>
      </c>
      <c r="N4" s="28"/>
      <c r="O4" s="20"/>
      <c r="P4" s="20"/>
      <c r="Q4" s="6"/>
      <c r="R4" s="20"/>
      <c r="S4" s="6"/>
      <c r="T4" s="6"/>
      <c r="AZ4" s="6"/>
      <c r="BA4" s="6"/>
      <c r="BB4" s="6"/>
    </row>
    <row r="5" spans="1:54" ht="12.75">
      <c r="A5" s="8" t="s">
        <v>1</v>
      </c>
      <c r="B5" s="9">
        <v>103.14</v>
      </c>
      <c r="C5" s="9">
        <v>92.91</v>
      </c>
      <c r="D5" s="9">
        <v>95.03</v>
      </c>
      <c r="E5" s="9">
        <v>90.13</v>
      </c>
      <c r="F5" s="9">
        <v>84.29</v>
      </c>
      <c r="G5" s="9">
        <v>84.19</v>
      </c>
      <c r="H5" s="9">
        <v>87.28</v>
      </c>
      <c r="I5" s="9">
        <v>90.51</v>
      </c>
      <c r="J5" s="9">
        <v>92.16</v>
      </c>
      <c r="K5" s="9">
        <v>86.39</v>
      </c>
      <c r="L5" s="9">
        <v>87.97</v>
      </c>
      <c r="M5" s="9">
        <v>93.11</v>
      </c>
      <c r="N5" s="29"/>
      <c r="O5" s="21"/>
      <c r="P5" s="21"/>
      <c r="Q5" s="10"/>
      <c r="R5" s="21"/>
      <c r="S5" s="10"/>
      <c r="T5" s="10"/>
      <c r="AZ5" s="10"/>
      <c r="BA5" s="10"/>
      <c r="BB5" s="10"/>
    </row>
    <row r="6" spans="1:54" ht="12.75">
      <c r="A6" s="11" t="s">
        <v>2</v>
      </c>
      <c r="B6" s="12">
        <v>17</v>
      </c>
      <c r="C6" s="12">
        <v>17</v>
      </c>
      <c r="D6" s="12">
        <v>17</v>
      </c>
      <c r="E6" s="12">
        <v>17</v>
      </c>
      <c r="F6" s="12">
        <v>17</v>
      </c>
      <c r="G6" s="12">
        <v>17</v>
      </c>
      <c r="H6" s="12">
        <v>17</v>
      </c>
      <c r="I6" s="12">
        <v>17</v>
      </c>
      <c r="J6" s="12">
        <v>17</v>
      </c>
      <c r="K6" s="12">
        <v>17</v>
      </c>
      <c r="L6" s="12">
        <v>17</v>
      </c>
      <c r="M6" s="12">
        <v>17</v>
      </c>
      <c r="N6" s="29"/>
      <c r="O6" s="21"/>
      <c r="P6" s="21"/>
      <c r="Q6" s="10"/>
      <c r="R6" s="21"/>
      <c r="S6" s="10"/>
      <c r="T6" s="10"/>
      <c r="AZ6" s="10"/>
      <c r="BA6" s="10"/>
      <c r="BB6" s="10"/>
    </row>
    <row r="7" spans="1:54" ht="12.75">
      <c r="A7" s="13" t="s">
        <v>3</v>
      </c>
      <c r="B7" s="12">
        <v>0.31</v>
      </c>
      <c r="C7" s="12">
        <v>0.28</v>
      </c>
      <c r="D7" s="12">
        <v>0.29</v>
      </c>
      <c r="E7" s="12">
        <v>0.27</v>
      </c>
      <c r="F7" s="12">
        <v>0.25</v>
      </c>
      <c r="G7" s="12">
        <v>0.25</v>
      </c>
      <c r="H7" s="12">
        <v>0.26</v>
      </c>
      <c r="I7" s="12">
        <v>0.27</v>
      </c>
      <c r="J7" s="12">
        <v>0.28</v>
      </c>
      <c r="K7" s="12">
        <v>0.26</v>
      </c>
      <c r="L7" s="12">
        <v>0.26</v>
      </c>
      <c r="M7" s="12">
        <v>0.28</v>
      </c>
      <c r="N7" s="29"/>
      <c r="O7" s="21"/>
      <c r="P7" s="21"/>
      <c r="Q7" s="10"/>
      <c r="R7" s="21"/>
      <c r="S7" s="10"/>
      <c r="T7" s="10"/>
      <c r="AZ7" s="10"/>
      <c r="BA7" s="10"/>
      <c r="BB7" s="10"/>
    </row>
    <row r="8" spans="1:54" ht="12.75">
      <c r="A8" s="14" t="s">
        <v>4</v>
      </c>
      <c r="B8" s="12">
        <v>120.45</v>
      </c>
      <c r="C8" s="12">
        <v>110.19</v>
      </c>
      <c r="D8" s="12">
        <v>112.32</v>
      </c>
      <c r="E8" s="12">
        <v>107.4</v>
      </c>
      <c r="F8" s="12">
        <v>101.54</v>
      </c>
      <c r="G8" s="12">
        <v>101.44</v>
      </c>
      <c r="H8" s="12">
        <v>104.54</v>
      </c>
      <c r="I8" s="12">
        <v>107.78</v>
      </c>
      <c r="J8" s="12">
        <v>109.44</v>
      </c>
      <c r="K8" s="12">
        <v>103.65</v>
      </c>
      <c r="L8" s="12">
        <v>105.23</v>
      </c>
      <c r="M8" s="12">
        <v>110.39</v>
      </c>
      <c r="N8" s="29"/>
      <c r="O8" s="21"/>
      <c r="P8" s="21"/>
      <c r="Q8" s="10"/>
      <c r="R8" s="21"/>
      <c r="S8" s="10"/>
      <c r="T8" s="10"/>
      <c r="AZ8" s="10"/>
      <c r="BA8" s="10"/>
      <c r="BB8" s="10"/>
    </row>
    <row r="9" spans="1:54" ht="12.75">
      <c r="A9" s="13" t="s">
        <v>5</v>
      </c>
      <c r="B9" s="12">
        <v>906.15</v>
      </c>
      <c r="C9" s="12">
        <v>819.81</v>
      </c>
      <c r="D9" s="12">
        <v>871.15</v>
      </c>
      <c r="E9" s="12">
        <v>867.52</v>
      </c>
      <c r="F9" s="12">
        <v>816.28</v>
      </c>
      <c r="G9" s="12">
        <v>810.06</v>
      </c>
      <c r="H9" s="12">
        <v>849.6</v>
      </c>
      <c r="I9" s="12">
        <v>888.66</v>
      </c>
      <c r="J9" s="12">
        <v>926.46</v>
      </c>
      <c r="K9" s="12">
        <v>959.7</v>
      </c>
      <c r="L9" s="12">
        <v>1004.95</v>
      </c>
      <c r="M9" s="12">
        <v>1203.86</v>
      </c>
      <c r="N9" s="29"/>
      <c r="O9" s="21"/>
      <c r="P9" s="21"/>
      <c r="Q9" s="10"/>
      <c r="R9" s="21"/>
      <c r="S9" s="10"/>
      <c r="T9" s="10"/>
      <c r="AZ9" s="10"/>
      <c r="BA9" s="10"/>
      <c r="BB9" s="10"/>
    </row>
    <row r="10" spans="1:54" ht="12.75">
      <c r="A10" s="13" t="s">
        <v>7</v>
      </c>
      <c r="B10" s="12">
        <v>10.8</v>
      </c>
      <c r="C10" s="12">
        <v>9.77</v>
      </c>
      <c r="D10" s="12">
        <v>10.38</v>
      </c>
      <c r="E10" s="12">
        <v>10.34</v>
      </c>
      <c r="F10" s="12">
        <v>9.73</v>
      </c>
      <c r="G10" s="12">
        <v>9.65</v>
      </c>
      <c r="H10" s="12">
        <v>9.6</v>
      </c>
      <c r="I10" s="12">
        <v>10.04</v>
      </c>
      <c r="J10" s="12">
        <v>10.47</v>
      </c>
      <c r="K10" s="12">
        <v>10.25</v>
      </c>
      <c r="L10" s="12">
        <v>10.74</v>
      </c>
      <c r="M10" s="12">
        <v>12.86</v>
      </c>
      <c r="N10" s="29"/>
      <c r="O10" s="21"/>
      <c r="P10" s="21"/>
      <c r="Q10" s="10"/>
      <c r="R10" s="21"/>
      <c r="S10" s="10"/>
      <c r="T10" s="10"/>
      <c r="AZ10" s="10"/>
      <c r="BA10" s="10"/>
      <c r="BB10" s="10"/>
    </row>
    <row r="11" spans="1:54" ht="25.5">
      <c r="A11" s="15" t="s">
        <v>9</v>
      </c>
      <c r="B11" s="12">
        <v>56.15</v>
      </c>
      <c r="C11" s="12">
        <v>54.64</v>
      </c>
      <c r="D11" s="12">
        <v>55.46</v>
      </c>
      <c r="E11" s="12">
        <v>55.3</v>
      </c>
      <c r="F11" s="12">
        <v>54.4</v>
      </c>
      <c r="G11" s="12">
        <v>54.31</v>
      </c>
      <c r="H11" s="12">
        <v>64.87</v>
      </c>
      <c r="I11" s="12">
        <v>65.5</v>
      </c>
      <c r="J11" s="12">
        <v>66.07</v>
      </c>
      <c r="K11" s="12">
        <v>66.41</v>
      </c>
      <c r="L11" s="12">
        <v>67.09</v>
      </c>
      <c r="M11" s="12">
        <v>70.07</v>
      </c>
      <c r="N11" s="29"/>
      <c r="O11" s="21"/>
      <c r="P11" s="21"/>
      <c r="Q11" s="10"/>
      <c r="R11" s="21"/>
      <c r="S11" s="10"/>
      <c r="T11" s="10"/>
      <c r="AZ11" s="10"/>
      <c r="BA11" s="10"/>
      <c r="BB11" s="10"/>
    </row>
    <row r="12" spans="1:54" ht="12.75">
      <c r="A12" s="14" t="s">
        <v>8</v>
      </c>
      <c r="B12" s="12">
        <v>67</v>
      </c>
      <c r="C12" s="12">
        <v>67</v>
      </c>
      <c r="D12" s="12">
        <v>67</v>
      </c>
      <c r="E12" s="12">
        <v>67</v>
      </c>
      <c r="F12" s="12">
        <v>67</v>
      </c>
      <c r="G12" s="12">
        <v>137.4</v>
      </c>
      <c r="H12" s="12">
        <v>137.4</v>
      </c>
      <c r="I12" s="12">
        <v>137.4</v>
      </c>
      <c r="J12" s="12">
        <v>137.4</v>
      </c>
      <c r="K12" s="12">
        <v>137.4</v>
      </c>
      <c r="L12" s="12">
        <v>137.4</v>
      </c>
      <c r="M12" s="12">
        <v>137.4</v>
      </c>
      <c r="N12" s="29"/>
      <c r="O12" s="21"/>
      <c r="P12" s="21"/>
      <c r="Q12" s="10"/>
      <c r="R12" s="21"/>
      <c r="S12" s="10"/>
      <c r="T12" s="10"/>
      <c r="AZ12" s="10"/>
      <c r="BA12" s="10"/>
      <c r="BB12" s="10"/>
    </row>
    <row r="13" spans="1:54" s="7" customFormat="1" ht="12.75">
      <c r="A13" s="16" t="s">
        <v>10</v>
      </c>
      <c r="B13" s="17">
        <v>1040.1</v>
      </c>
      <c r="C13" s="17">
        <v>951.22</v>
      </c>
      <c r="D13" s="17">
        <v>1003.99</v>
      </c>
      <c r="E13" s="17">
        <v>1000.16</v>
      </c>
      <c r="F13" s="17">
        <v>947.41</v>
      </c>
      <c r="G13" s="17">
        <v>1011.42</v>
      </c>
      <c r="H13" s="17">
        <v>1061.47</v>
      </c>
      <c r="I13" s="17">
        <v>1101.6</v>
      </c>
      <c r="J13" s="17">
        <v>1140.4</v>
      </c>
      <c r="K13" s="17">
        <v>1173.76</v>
      </c>
      <c r="L13" s="17">
        <v>1220.18</v>
      </c>
      <c r="M13" s="17">
        <v>1424.19</v>
      </c>
      <c r="N13" s="30"/>
      <c r="O13" s="22"/>
      <c r="P13" s="22"/>
      <c r="Q13" s="6"/>
      <c r="R13" s="22"/>
      <c r="S13" s="6"/>
      <c r="T13" s="6"/>
      <c r="AZ13" s="6"/>
      <c r="BA13" s="6"/>
      <c r="BB13" s="6"/>
    </row>
    <row r="14" spans="1:54" ht="12.75">
      <c r="A14" s="18" t="s">
        <v>6</v>
      </c>
      <c r="B14" s="19">
        <v>7.523</v>
      </c>
      <c r="C14" s="19">
        <v>7.44</v>
      </c>
      <c r="D14" s="19">
        <v>7.756</v>
      </c>
      <c r="E14" s="19">
        <v>8.0775</v>
      </c>
      <c r="F14" s="19">
        <v>8.039</v>
      </c>
      <c r="G14" s="19">
        <v>7.9856</v>
      </c>
      <c r="H14" s="19">
        <v>8.127</v>
      </c>
      <c r="I14" s="19">
        <v>8.2451</v>
      </c>
      <c r="J14" s="19">
        <v>8.4655</v>
      </c>
      <c r="K14" s="19">
        <v>9.259</v>
      </c>
      <c r="L14" s="19">
        <v>9.55</v>
      </c>
      <c r="M14" s="19">
        <v>10.9055</v>
      </c>
      <c r="N14" s="31"/>
      <c r="O14" s="23"/>
      <c r="P14" s="23"/>
      <c r="Q14" s="10"/>
      <c r="R14" s="23"/>
      <c r="S14" s="10"/>
      <c r="T14" s="10"/>
      <c r="AZ14" s="10"/>
      <c r="BA14" s="10"/>
      <c r="BB14" s="10"/>
    </row>
    <row r="16" spans="1:54" s="7" customFormat="1" ht="12.75">
      <c r="A16" s="4"/>
      <c r="B16" s="5">
        <v>37260</v>
      </c>
      <c r="C16" s="5">
        <v>37288</v>
      </c>
      <c r="D16" s="5">
        <v>37316</v>
      </c>
      <c r="E16" s="5">
        <v>37351</v>
      </c>
      <c r="F16" s="5">
        <v>37379</v>
      </c>
      <c r="G16" s="5">
        <v>37414</v>
      </c>
      <c r="H16" s="5">
        <v>37442</v>
      </c>
      <c r="I16" s="5">
        <v>37470</v>
      </c>
      <c r="J16" s="5">
        <v>37505</v>
      </c>
      <c r="K16" s="5">
        <v>37533</v>
      </c>
      <c r="L16" s="5">
        <v>37561</v>
      </c>
      <c r="M16" s="5">
        <v>37596</v>
      </c>
      <c r="N16" s="28"/>
      <c r="O16" s="20"/>
      <c r="P16" s="20"/>
      <c r="Q16" s="6"/>
      <c r="R16" s="20"/>
      <c r="S16" s="6"/>
      <c r="T16" s="6"/>
      <c r="AZ16" s="6"/>
      <c r="BA16" s="6"/>
      <c r="BB16" s="6"/>
    </row>
    <row r="17" spans="1:54" ht="12.75">
      <c r="A17" s="8" t="s">
        <v>1</v>
      </c>
      <c r="B17" s="9">
        <v>92.08</v>
      </c>
      <c r="C17" s="9">
        <v>89.82</v>
      </c>
      <c r="D17" s="9">
        <v>86.37</v>
      </c>
      <c r="E17" s="9">
        <v>88.05</v>
      </c>
      <c r="F17" s="9">
        <v>83.6</v>
      </c>
      <c r="G17" s="9">
        <v>88.81</v>
      </c>
      <c r="H17" s="9">
        <v>97.5</v>
      </c>
      <c r="I17" s="9">
        <v>106.04</v>
      </c>
      <c r="J17" s="9">
        <v>114.46</v>
      </c>
      <c r="K17" s="9">
        <v>110.76</v>
      </c>
      <c r="L17" s="9">
        <v>110.98</v>
      </c>
      <c r="M17" s="9">
        <v>104.9</v>
      </c>
      <c r="N17" s="29"/>
      <c r="O17" s="21"/>
      <c r="P17" s="21"/>
      <c r="Q17" s="10"/>
      <c r="R17" s="21"/>
      <c r="S17" s="10"/>
      <c r="T17" s="10"/>
      <c r="AZ17" s="10"/>
      <c r="BA17" s="10"/>
      <c r="BB17" s="10"/>
    </row>
    <row r="18" spans="1:54" ht="12.75">
      <c r="A18" s="11" t="s">
        <v>2</v>
      </c>
      <c r="B18" s="12">
        <v>17</v>
      </c>
      <c r="C18" s="12">
        <v>17</v>
      </c>
      <c r="D18" s="12">
        <v>17</v>
      </c>
      <c r="E18" s="12">
        <v>17</v>
      </c>
      <c r="F18" s="12">
        <v>17</v>
      </c>
      <c r="G18" s="12">
        <v>17</v>
      </c>
      <c r="H18" s="12">
        <v>17</v>
      </c>
      <c r="I18" s="12">
        <v>19</v>
      </c>
      <c r="J18" s="12">
        <v>19</v>
      </c>
      <c r="K18" s="12">
        <v>19</v>
      </c>
      <c r="L18" s="12">
        <v>19</v>
      </c>
      <c r="M18" s="12">
        <v>19</v>
      </c>
      <c r="N18" s="29"/>
      <c r="O18" s="21"/>
      <c r="P18" s="21"/>
      <c r="Q18" s="10"/>
      <c r="R18" s="21"/>
      <c r="S18" s="10"/>
      <c r="T18" s="10"/>
      <c r="AZ18" s="10"/>
      <c r="BA18" s="10"/>
      <c r="BB18" s="10"/>
    </row>
    <row r="19" spans="1:54" ht="12.75">
      <c r="A19" s="13" t="s">
        <v>3</v>
      </c>
      <c r="B19" s="12">
        <f>ROUND(B17*0.003,2)</f>
        <v>0.28</v>
      </c>
      <c r="C19" s="12">
        <f>ROUND(C17*0.003,2)</f>
        <v>0.27</v>
      </c>
      <c r="D19" s="12">
        <f>ROUND(D17*0.003,2)</f>
        <v>0.26</v>
      </c>
      <c r="E19" s="12">
        <v>0.26</v>
      </c>
      <c r="F19" s="12">
        <v>0.25</v>
      </c>
      <c r="G19" s="12">
        <v>0.27</v>
      </c>
      <c r="H19" s="12">
        <v>0.29</v>
      </c>
      <c r="I19" s="12">
        <v>0.32</v>
      </c>
      <c r="J19" s="12">
        <v>0.34</v>
      </c>
      <c r="K19" s="12">
        <v>0.33</v>
      </c>
      <c r="L19" s="12">
        <v>0.33</v>
      </c>
      <c r="M19" s="12">
        <v>0.31</v>
      </c>
      <c r="N19" s="29"/>
      <c r="O19" s="21"/>
      <c r="P19" s="21"/>
      <c r="Q19" s="10"/>
      <c r="R19" s="21"/>
      <c r="S19" s="10"/>
      <c r="T19" s="10"/>
      <c r="AZ19" s="10"/>
      <c r="BA19" s="10"/>
      <c r="BB19" s="10"/>
    </row>
    <row r="20" spans="1:54" ht="12.75">
      <c r="A20" s="14" t="s">
        <v>4</v>
      </c>
      <c r="B20" s="12">
        <f>SUM(B17:B19)</f>
        <v>109.36</v>
      </c>
      <c r="C20" s="12">
        <f>SUM(C17:C19)</f>
        <v>107.08999999999999</v>
      </c>
      <c r="D20" s="12">
        <f>SUM(D17:D19)</f>
        <v>103.63000000000001</v>
      </c>
      <c r="E20" s="12">
        <v>105.31</v>
      </c>
      <c r="F20" s="12">
        <v>100.85</v>
      </c>
      <c r="G20" s="12">
        <v>106.08</v>
      </c>
      <c r="H20" s="12">
        <v>114.79</v>
      </c>
      <c r="I20" s="12">
        <v>125.36</v>
      </c>
      <c r="J20" s="12">
        <v>133.8</v>
      </c>
      <c r="K20" s="12">
        <v>130.09</v>
      </c>
      <c r="L20" s="12">
        <v>130.31</v>
      </c>
      <c r="M20" s="12">
        <v>124.21</v>
      </c>
      <c r="N20" s="29"/>
      <c r="O20" s="21"/>
      <c r="P20" s="21"/>
      <c r="Q20" s="10"/>
      <c r="R20" s="21"/>
      <c r="S20" s="10"/>
      <c r="T20" s="10"/>
      <c r="AZ20" s="10"/>
      <c r="BA20" s="10"/>
      <c r="BB20" s="10"/>
    </row>
    <row r="21" spans="1:54" ht="12.75">
      <c r="A21" s="13" t="s">
        <v>5</v>
      </c>
      <c r="B21" s="12">
        <f>ROUND(B20*B26,2)</f>
        <v>1316.48</v>
      </c>
      <c r="C21" s="12">
        <f>ROUND(C20*C26,2)</f>
        <v>1229.39</v>
      </c>
      <c r="D21" s="12">
        <f>ROUND(D20*D26,2)</f>
        <v>1178.27</v>
      </c>
      <c r="E21" s="12">
        <v>1184.64</v>
      </c>
      <c r="F21" s="12">
        <v>1058.03</v>
      </c>
      <c r="G21" s="12">
        <v>1083.08</v>
      </c>
      <c r="H21" s="12">
        <v>1152.51</v>
      </c>
      <c r="I21" s="12">
        <v>1289.72</v>
      </c>
      <c r="J21" s="12">
        <v>1402.52</v>
      </c>
      <c r="K21" s="12">
        <v>1353.69</v>
      </c>
      <c r="L21" s="12">
        <v>1299.19</v>
      </c>
      <c r="M21" s="12">
        <v>1134.34</v>
      </c>
      <c r="N21" s="29"/>
      <c r="O21" s="21"/>
      <c r="P21" s="21"/>
      <c r="Q21" s="10"/>
      <c r="R21" s="21"/>
      <c r="S21" s="10"/>
      <c r="T21" s="10"/>
      <c r="AZ21" s="10"/>
      <c r="BA21" s="10"/>
      <c r="BB21" s="10"/>
    </row>
    <row r="22" spans="1:54" ht="12.75">
      <c r="A22" s="13" t="s">
        <v>7</v>
      </c>
      <c r="B22" s="12">
        <v>14.07</v>
      </c>
      <c r="C22" s="12">
        <v>14.15</v>
      </c>
      <c r="D22" s="12">
        <v>13.56</v>
      </c>
      <c r="E22" s="12">
        <v>14.61</v>
      </c>
      <c r="F22" s="12">
        <v>13.04</v>
      </c>
      <c r="G22" s="12">
        <v>13.35</v>
      </c>
      <c r="H22" s="12">
        <v>15.16</v>
      </c>
      <c r="I22" s="12">
        <v>16.96</v>
      </c>
      <c r="J22" s="12">
        <v>18.44</v>
      </c>
      <c r="K22" s="12">
        <v>18.91</v>
      </c>
      <c r="L22" s="12">
        <v>18.15</v>
      </c>
      <c r="M22" s="12">
        <v>15.85</v>
      </c>
      <c r="N22" s="29"/>
      <c r="O22" s="21"/>
      <c r="P22" s="21"/>
      <c r="Q22" s="10"/>
      <c r="R22" s="21"/>
      <c r="S22" s="10"/>
      <c r="T22" s="10"/>
      <c r="AZ22" s="10"/>
      <c r="BA22" s="10"/>
      <c r="BB22" s="10"/>
    </row>
    <row r="23" spans="1:54" ht="25.5">
      <c r="A23" s="15" t="s">
        <v>9</v>
      </c>
      <c r="B23" s="12">
        <v>71.65</v>
      </c>
      <c r="C23" s="12">
        <v>70.34</v>
      </c>
      <c r="D23" s="12">
        <v>69.5</v>
      </c>
      <c r="E23" s="12">
        <v>69.65</v>
      </c>
      <c r="F23" s="12">
        <v>67.72</v>
      </c>
      <c r="G23" s="12">
        <v>68.22</v>
      </c>
      <c r="H23" s="12">
        <v>69.45</v>
      </c>
      <c r="I23" s="12">
        <v>71.36</v>
      </c>
      <c r="J23" s="12">
        <v>73.21</v>
      </c>
      <c r="K23" s="12">
        <v>72.4</v>
      </c>
      <c r="L23" s="12">
        <v>71.62</v>
      </c>
      <c r="M23" s="12">
        <v>69.1</v>
      </c>
      <c r="N23" s="29"/>
      <c r="O23" s="21"/>
      <c r="P23" s="21"/>
      <c r="Q23" s="10"/>
      <c r="R23" s="21"/>
      <c r="S23" s="10"/>
      <c r="T23" s="10"/>
      <c r="AZ23" s="10"/>
      <c r="BA23" s="10"/>
      <c r="BB23" s="10"/>
    </row>
    <row r="24" spans="1:54" ht="12.75">
      <c r="A24" s="14" t="s">
        <v>8</v>
      </c>
      <c r="B24" s="12">
        <v>137.4</v>
      </c>
      <c r="C24" s="12">
        <v>137.4</v>
      </c>
      <c r="D24" s="12">
        <v>137.4</v>
      </c>
      <c r="E24" s="12">
        <v>137.4</v>
      </c>
      <c r="F24" s="12">
        <v>137.4</v>
      </c>
      <c r="G24" s="12">
        <v>137.4</v>
      </c>
      <c r="H24" s="12">
        <v>137.4</v>
      </c>
      <c r="I24" s="12">
        <v>137.4</v>
      </c>
      <c r="J24" s="12">
        <v>137.4</v>
      </c>
      <c r="K24" s="12">
        <v>43.6</v>
      </c>
      <c r="L24" s="12">
        <v>0</v>
      </c>
      <c r="M24" s="12">
        <v>0</v>
      </c>
      <c r="N24" s="29"/>
      <c r="O24" s="21"/>
      <c r="P24" s="21"/>
      <c r="Q24" s="10"/>
      <c r="R24" s="21"/>
      <c r="S24" s="10"/>
      <c r="T24" s="10"/>
      <c r="AZ24" s="10"/>
      <c r="BA24" s="10"/>
      <c r="BB24" s="10"/>
    </row>
    <row r="25" spans="1:54" s="7" customFormat="1" ht="12.75">
      <c r="A25" s="16" t="s">
        <v>10</v>
      </c>
      <c r="B25" s="17">
        <f>SUM(B21+B22+B23+B24)</f>
        <v>1539.6000000000001</v>
      </c>
      <c r="C25" s="17">
        <f>SUM(C21+C22+C23+C24)</f>
        <v>1451.2800000000002</v>
      </c>
      <c r="D25" s="17">
        <f>SUM(D21+D22+D23+D24)</f>
        <v>1398.73</v>
      </c>
      <c r="E25" s="17">
        <v>1406.3</v>
      </c>
      <c r="F25" s="17">
        <v>1276.19</v>
      </c>
      <c r="G25" s="17">
        <v>1302.05</v>
      </c>
      <c r="H25" s="17">
        <v>1374.52</v>
      </c>
      <c r="I25" s="17">
        <v>1515.44</v>
      </c>
      <c r="J25" s="17">
        <v>1631.57</v>
      </c>
      <c r="K25" s="17">
        <v>1488.6</v>
      </c>
      <c r="L25" s="17">
        <v>1388.96</v>
      </c>
      <c r="M25" s="17">
        <v>1219.29</v>
      </c>
      <c r="N25" s="30"/>
      <c r="O25" s="22"/>
      <c r="P25" s="22"/>
      <c r="Q25" s="6"/>
      <c r="R25" s="22"/>
      <c r="S25" s="6"/>
      <c r="T25" s="6"/>
      <c r="AZ25" s="6"/>
      <c r="BA25" s="6"/>
      <c r="BB25" s="6"/>
    </row>
    <row r="26" spans="1:54" ht="12.75">
      <c r="A26" s="18" t="s">
        <v>6</v>
      </c>
      <c r="B26" s="19">
        <v>12.038</v>
      </c>
      <c r="C26" s="19">
        <v>11.48</v>
      </c>
      <c r="D26" s="19">
        <v>11.37</v>
      </c>
      <c r="E26" s="19">
        <v>11.2491</v>
      </c>
      <c r="F26" s="19">
        <v>10.4911</v>
      </c>
      <c r="G26" s="19">
        <v>10.21</v>
      </c>
      <c r="H26" s="19">
        <v>10.0402</v>
      </c>
      <c r="I26" s="19">
        <v>10.2881</v>
      </c>
      <c r="J26" s="19">
        <v>10.4822</v>
      </c>
      <c r="K26" s="19">
        <v>10.4058</v>
      </c>
      <c r="L26" s="19">
        <v>9.97</v>
      </c>
      <c r="M26" s="19">
        <v>9.1324</v>
      </c>
      <c r="N26" s="31"/>
      <c r="O26" s="23"/>
      <c r="P26" s="23"/>
      <c r="Q26" s="10"/>
      <c r="R26" s="23"/>
      <c r="S26" s="10"/>
      <c r="T26" s="10"/>
      <c r="AZ26" s="10"/>
      <c r="BA26" s="10"/>
      <c r="BB26" s="10"/>
    </row>
    <row r="27" spans="7:54" ht="12.75"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G27" s="10"/>
      <c r="AK27" s="10"/>
      <c r="AL27" s="10"/>
      <c r="AM27" s="10"/>
      <c r="AN27" s="10"/>
      <c r="AO27" s="10"/>
      <c r="AP27" s="10"/>
      <c r="AW27" s="10"/>
      <c r="AX27" s="10"/>
      <c r="AY27" s="10"/>
      <c r="AZ27" s="10"/>
      <c r="BA27" s="10"/>
      <c r="BB27" s="10"/>
    </row>
    <row r="28" spans="1:41" s="7" customFormat="1" ht="12.75">
      <c r="A28" s="4"/>
      <c r="B28" s="5">
        <v>37624</v>
      </c>
      <c r="C28" s="5">
        <v>37666</v>
      </c>
      <c r="D28" s="5">
        <v>37687</v>
      </c>
      <c r="E28" s="5">
        <v>37715</v>
      </c>
      <c r="F28" s="5">
        <v>37743</v>
      </c>
      <c r="G28" s="5">
        <v>37778</v>
      </c>
      <c r="H28" s="5">
        <v>37809</v>
      </c>
      <c r="I28" s="5">
        <v>37834</v>
      </c>
      <c r="J28" s="5">
        <v>37869</v>
      </c>
      <c r="K28" s="5">
        <v>37897</v>
      </c>
      <c r="L28" s="5">
        <v>37932</v>
      </c>
      <c r="M28" s="5">
        <v>37960</v>
      </c>
      <c r="N28" s="28"/>
      <c r="O28" s="20"/>
      <c r="P28" s="6"/>
      <c r="Q28" s="20"/>
      <c r="AL28" s="20"/>
      <c r="AM28" s="6"/>
      <c r="AN28" s="6"/>
      <c r="AO28" s="6"/>
    </row>
    <row r="29" spans="1:41" ht="12.75">
      <c r="A29" s="8" t="s">
        <v>1</v>
      </c>
      <c r="B29" s="9">
        <v>105.11</v>
      </c>
      <c r="C29" s="9">
        <v>106.96</v>
      </c>
      <c r="D29" s="9">
        <v>108.75</v>
      </c>
      <c r="E29" s="9">
        <v>105.8</v>
      </c>
      <c r="F29" s="9">
        <v>104.03</v>
      </c>
      <c r="G29" s="9">
        <v>106.59</v>
      </c>
      <c r="H29" s="9">
        <v>104.27</v>
      </c>
      <c r="I29" s="9">
        <v>94.13</v>
      </c>
      <c r="J29" s="9">
        <v>109.15</v>
      </c>
      <c r="K29" s="9">
        <v>101.96</v>
      </c>
      <c r="L29" s="9">
        <v>108.83</v>
      </c>
      <c r="M29" s="9">
        <v>111.86</v>
      </c>
      <c r="N29" s="29"/>
      <c r="O29" s="21"/>
      <c r="P29" s="10"/>
      <c r="Q29" s="21"/>
      <c r="AL29" s="21"/>
      <c r="AM29" s="10"/>
      <c r="AN29" s="10"/>
      <c r="AO29" s="10"/>
    </row>
    <row r="30" spans="1:41" ht="12.75">
      <c r="A30" s="11" t="s">
        <v>2</v>
      </c>
      <c r="B30" s="12">
        <v>19</v>
      </c>
      <c r="C30" s="12">
        <v>19</v>
      </c>
      <c r="D30" s="12">
        <v>19</v>
      </c>
      <c r="E30" s="12">
        <v>23</v>
      </c>
      <c r="F30" s="12">
        <v>23</v>
      </c>
      <c r="G30" s="12">
        <v>23</v>
      </c>
      <c r="H30" s="12">
        <v>23</v>
      </c>
      <c r="I30" s="12">
        <v>23</v>
      </c>
      <c r="J30" s="12">
        <v>23</v>
      </c>
      <c r="K30" s="12">
        <v>23</v>
      </c>
      <c r="L30" s="12">
        <v>23</v>
      </c>
      <c r="M30" s="12">
        <v>34</v>
      </c>
      <c r="N30" s="29"/>
      <c r="O30" s="21"/>
      <c r="P30" s="10"/>
      <c r="Q30" s="21"/>
      <c r="AL30" s="21"/>
      <c r="AM30" s="10"/>
      <c r="AN30" s="10"/>
      <c r="AO30" s="10"/>
    </row>
    <row r="31" spans="1:41" ht="12.75">
      <c r="A31" s="13" t="s">
        <v>3</v>
      </c>
      <c r="B31" s="12">
        <v>0.32</v>
      </c>
      <c r="C31" s="12">
        <v>0.32</v>
      </c>
      <c r="D31" s="12">
        <v>0.33</v>
      </c>
      <c r="E31" s="12">
        <v>0.32</v>
      </c>
      <c r="F31" s="12">
        <v>0.31</v>
      </c>
      <c r="G31" s="12">
        <v>0.32</v>
      </c>
      <c r="H31" s="12">
        <v>0.31</v>
      </c>
      <c r="I31" s="12">
        <v>0.28</v>
      </c>
      <c r="J31" s="12">
        <v>0.33</v>
      </c>
      <c r="K31" s="12">
        <v>0.31</v>
      </c>
      <c r="L31" s="12">
        <v>0.33</v>
      </c>
      <c r="M31" s="12">
        <v>0.34</v>
      </c>
      <c r="N31" s="29"/>
      <c r="O31" s="21"/>
      <c r="P31" s="10"/>
      <c r="Q31" s="21"/>
      <c r="AL31" s="21"/>
      <c r="AM31" s="10"/>
      <c r="AN31" s="10"/>
      <c r="AO31" s="10"/>
    </row>
    <row r="32" spans="1:41" ht="12.75">
      <c r="A32" s="14" t="s">
        <v>4</v>
      </c>
      <c r="B32" s="12">
        <f>SUM(B29:B31)</f>
        <v>124.42999999999999</v>
      </c>
      <c r="C32" s="12">
        <f>SUM(C29:C31)</f>
        <v>126.27999999999999</v>
      </c>
      <c r="D32" s="12">
        <f>SUM(D29:D31)</f>
        <v>128.08</v>
      </c>
      <c r="E32" s="12">
        <v>129.12</v>
      </c>
      <c r="F32" s="12">
        <f aca="true" t="shared" si="0" ref="F32:M32">SUM(F29:F31)</f>
        <v>127.34</v>
      </c>
      <c r="G32" s="12">
        <f t="shared" si="0"/>
        <v>129.91</v>
      </c>
      <c r="H32" s="12">
        <f t="shared" si="0"/>
        <v>127.58</v>
      </c>
      <c r="I32" s="12">
        <f t="shared" si="0"/>
        <v>117.41</v>
      </c>
      <c r="J32" s="12">
        <f t="shared" si="0"/>
        <v>132.48000000000002</v>
      </c>
      <c r="K32" s="12">
        <f t="shared" si="0"/>
        <v>125.27</v>
      </c>
      <c r="L32" s="12">
        <f t="shared" si="0"/>
        <v>132.16</v>
      </c>
      <c r="M32" s="12">
        <f t="shared" si="0"/>
        <v>146.20000000000002</v>
      </c>
      <c r="N32" s="29"/>
      <c r="O32" s="21"/>
      <c r="P32" s="10"/>
      <c r="Q32" s="21"/>
      <c r="AL32" s="21"/>
      <c r="AM32" s="10"/>
      <c r="AN32" s="10"/>
      <c r="AO32" s="10"/>
    </row>
    <row r="33" spans="1:41" ht="12.75">
      <c r="A33" s="13" t="s">
        <v>5</v>
      </c>
      <c r="B33" s="12">
        <f>SUM(B32)*B38</f>
        <v>1051.819233</v>
      </c>
      <c r="C33" s="12">
        <f>SUM(C32)*C38</f>
        <v>1053.2130839999998</v>
      </c>
      <c r="D33" s="12">
        <f>SUM(D32)*D38</f>
        <v>1022.1808640000002</v>
      </c>
      <c r="E33" s="12">
        <v>1028.84</v>
      </c>
      <c r="F33" s="12">
        <f aca="true" t="shared" si="1" ref="F33:M33">SUM(F32)*F38</f>
        <v>955.291946</v>
      </c>
      <c r="G33" s="12">
        <f t="shared" si="1"/>
        <v>1040.942848</v>
      </c>
      <c r="H33" s="12">
        <f t="shared" si="1"/>
        <v>952.805714</v>
      </c>
      <c r="I33" s="12">
        <f t="shared" si="1"/>
        <v>873.589105</v>
      </c>
      <c r="J33" s="12">
        <f t="shared" si="1"/>
        <v>981.6768000000002</v>
      </c>
      <c r="K33" s="12">
        <f t="shared" si="1"/>
        <v>863.335786</v>
      </c>
      <c r="L33" s="12">
        <f t="shared" si="1"/>
        <v>932.679552</v>
      </c>
      <c r="M33" s="12">
        <f t="shared" si="1"/>
        <v>922.522</v>
      </c>
      <c r="N33" s="29"/>
      <c r="O33" s="21"/>
      <c r="P33" s="10"/>
      <c r="Q33" s="21"/>
      <c r="AL33" s="21"/>
      <c r="AM33" s="10"/>
      <c r="AN33" s="10"/>
      <c r="AO33" s="10"/>
    </row>
    <row r="34" spans="1:41" ht="12.75">
      <c r="A34" s="13" t="s">
        <v>7</v>
      </c>
      <c r="B34" s="12">
        <v>14.7</v>
      </c>
      <c r="C34" s="12">
        <v>14.72</v>
      </c>
      <c r="D34" s="12">
        <v>14.28</v>
      </c>
      <c r="E34" s="12">
        <v>14.38</v>
      </c>
      <c r="F34" s="12">
        <v>13.35</v>
      </c>
      <c r="G34" s="12">
        <v>14.54</v>
      </c>
      <c r="H34" s="12">
        <v>12.14</v>
      </c>
      <c r="I34" s="12">
        <v>11.13</v>
      </c>
      <c r="J34" s="12">
        <v>11.7</v>
      </c>
      <c r="K34" s="12">
        <v>9.58</v>
      </c>
      <c r="L34" s="12">
        <v>9.2</v>
      </c>
      <c r="M34" s="12">
        <v>9.1</v>
      </c>
      <c r="N34" s="29"/>
      <c r="O34" s="21"/>
      <c r="P34" s="10"/>
      <c r="Q34" s="21"/>
      <c r="AL34" s="21"/>
      <c r="AM34" s="10"/>
      <c r="AN34" s="10"/>
      <c r="AO34" s="10"/>
    </row>
    <row r="35" spans="1:41" ht="25.5">
      <c r="A35" s="15" t="s">
        <v>9</v>
      </c>
      <c r="B35" s="12">
        <v>67.91</v>
      </c>
      <c r="C35" s="12">
        <v>67.98</v>
      </c>
      <c r="D35" s="12">
        <v>67.56</v>
      </c>
      <c r="E35" s="12">
        <v>67.14</v>
      </c>
      <c r="F35" s="12">
        <v>66.08</v>
      </c>
      <c r="G35" s="12">
        <v>67.33</v>
      </c>
      <c r="H35" s="12">
        <v>66.05</v>
      </c>
      <c r="I35" s="12">
        <v>64.72</v>
      </c>
      <c r="J35" s="12">
        <v>66.56</v>
      </c>
      <c r="K35" s="12">
        <v>64.76</v>
      </c>
      <c r="L35" s="12">
        <v>96.3</v>
      </c>
      <c r="M35" s="12">
        <v>96.3</v>
      </c>
      <c r="N35" s="29"/>
      <c r="O35" s="21"/>
      <c r="P35" s="10"/>
      <c r="Q35" s="21"/>
      <c r="AL35" s="21"/>
      <c r="AM35" s="10"/>
      <c r="AN35" s="10"/>
      <c r="AO35" s="10"/>
    </row>
    <row r="36" spans="1:41" ht="12.75">
      <c r="A36" s="14" t="s">
        <v>8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16.5</v>
      </c>
      <c r="J36" s="12">
        <v>16.5</v>
      </c>
      <c r="K36" s="12">
        <v>16.5</v>
      </c>
      <c r="L36" s="12">
        <v>16.5</v>
      </c>
      <c r="M36" s="12">
        <v>16.5</v>
      </c>
      <c r="N36" s="29"/>
      <c r="O36" s="21"/>
      <c r="P36" s="10"/>
      <c r="Q36" s="21"/>
      <c r="AL36" s="21"/>
      <c r="AM36" s="10"/>
      <c r="AN36" s="10"/>
      <c r="AO36" s="10"/>
    </row>
    <row r="37" spans="1:41" s="7" customFormat="1" ht="12.75">
      <c r="A37" s="16" t="s">
        <v>10</v>
      </c>
      <c r="B37" s="17">
        <f>SUM(B33:B36)</f>
        <v>1134.429233</v>
      </c>
      <c r="C37" s="17">
        <f>SUM(C33:C36)</f>
        <v>1135.9130839999998</v>
      </c>
      <c r="D37" s="17">
        <f>SUM(D33:D36)</f>
        <v>1104.020864</v>
      </c>
      <c r="E37" s="17">
        <v>1110.36</v>
      </c>
      <c r="F37" s="17">
        <f aca="true" t="shared" si="2" ref="F37:M37">SUM(F33:F36)</f>
        <v>1034.7219460000001</v>
      </c>
      <c r="G37" s="17">
        <f t="shared" si="2"/>
        <v>1122.8128479999998</v>
      </c>
      <c r="H37" s="17">
        <f t="shared" si="2"/>
        <v>1030.995714</v>
      </c>
      <c r="I37" s="17">
        <f t="shared" si="2"/>
        <v>965.939105</v>
      </c>
      <c r="J37" s="17">
        <f t="shared" si="2"/>
        <v>1076.4368000000002</v>
      </c>
      <c r="K37" s="17">
        <f t="shared" si="2"/>
        <v>954.175786</v>
      </c>
      <c r="L37" s="17">
        <f t="shared" si="2"/>
        <v>1054.679552</v>
      </c>
      <c r="M37" s="17">
        <f t="shared" si="2"/>
        <v>1044.422</v>
      </c>
      <c r="N37" s="30"/>
      <c r="O37" s="22"/>
      <c r="P37" s="6"/>
      <c r="Q37" s="22"/>
      <c r="AL37" s="22"/>
      <c r="AM37" s="6"/>
      <c r="AN37" s="6"/>
      <c r="AO37" s="6"/>
    </row>
    <row r="38" spans="1:41" ht="12.75">
      <c r="A38" s="18" t="s">
        <v>6</v>
      </c>
      <c r="B38" s="19">
        <v>8.4531</v>
      </c>
      <c r="C38" s="19">
        <v>8.3403</v>
      </c>
      <c r="D38" s="19">
        <v>7.9808</v>
      </c>
      <c r="E38" s="19">
        <v>7.9681</v>
      </c>
      <c r="F38" s="19">
        <v>7.5019</v>
      </c>
      <c r="G38" s="19">
        <v>8.0128</v>
      </c>
      <c r="H38" s="19">
        <v>7.4683</v>
      </c>
      <c r="I38" s="19">
        <v>7.4405</v>
      </c>
      <c r="J38" s="19">
        <v>7.41</v>
      </c>
      <c r="K38" s="19">
        <v>6.8918</v>
      </c>
      <c r="L38" s="19">
        <v>7.0572</v>
      </c>
      <c r="M38" s="19">
        <v>6.31</v>
      </c>
      <c r="N38" s="31"/>
      <c r="O38" s="23"/>
      <c r="P38" s="10"/>
      <c r="Q38" s="23"/>
      <c r="AL38" s="23"/>
      <c r="AM38" s="10"/>
      <c r="AN38" s="10"/>
      <c r="AO38" s="10"/>
    </row>
    <row r="40" spans="1:27" s="7" customFormat="1" ht="12.75">
      <c r="A40" s="4"/>
      <c r="B40" s="5">
        <v>37988</v>
      </c>
      <c r="C40" s="5">
        <v>38023</v>
      </c>
      <c r="D40" s="5">
        <v>38051</v>
      </c>
      <c r="E40" s="5">
        <v>38079</v>
      </c>
      <c r="F40" s="5">
        <v>38114</v>
      </c>
      <c r="G40" s="5">
        <v>38142</v>
      </c>
      <c r="H40" s="5">
        <v>38170</v>
      </c>
      <c r="I40" s="5">
        <v>38205</v>
      </c>
      <c r="J40" s="5">
        <v>38233</v>
      </c>
      <c r="K40" s="5">
        <v>38261</v>
      </c>
      <c r="L40" s="5">
        <v>38296</v>
      </c>
      <c r="M40" s="5">
        <v>38324</v>
      </c>
      <c r="N40" s="28"/>
      <c r="O40" s="20"/>
      <c r="P40" s="20"/>
      <c r="Q40" s="6"/>
      <c r="AA40" s="6"/>
    </row>
    <row r="41" spans="1:27" ht="12.75">
      <c r="A41" s="8" t="s">
        <v>1</v>
      </c>
      <c r="B41" s="9">
        <v>113.66</v>
      </c>
      <c r="C41" s="9">
        <v>122.34</v>
      </c>
      <c r="D41" s="9">
        <v>123.32</v>
      </c>
      <c r="E41" s="9">
        <v>138.38</v>
      </c>
      <c r="F41" s="9">
        <v>129.62</v>
      </c>
      <c r="G41" s="9">
        <v>132.77</v>
      </c>
      <c r="H41" s="9">
        <v>110.7</v>
      </c>
      <c r="I41" s="9">
        <v>104.37</v>
      </c>
      <c r="J41" s="9">
        <v>99.76</v>
      </c>
      <c r="K41" s="9">
        <v>93.79</v>
      </c>
      <c r="L41" s="9">
        <v>93.56</v>
      </c>
      <c r="M41" s="9">
        <v>89.54</v>
      </c>
      <c r="N41" s="29"/>
      <c r="O41" s="21"/>
      <c r="P41" s="21"/>
      <c r="Q41" s="10"/>
      <c r="AA41" s="10"/>
    </row>
    <row r="42" spans="1:27" ht="12.75">
      <c r="A42" s="11" t="s">
        <v>2</v>
      </c>
      <c r="B42" s="12">
        <v>35</v>
      </c>
      <c r="C42" s="12">
        <v>65.5</v>
      </c>
      <c r="D42" s="12">
        <v>71</v>
      </c>
      <c r="E42" s="12">
        <v>61</v>
      </c>
      <c r="F42" s="12">
        <v>53</v>
      </c>
      <c r="G42" s="12">
        <v>50</v>
      </c>
      <c r="H42" s="12">
        <v>42</v>
      </c>
      <c r="I42" s="12">
        <v>40</v>
      </c>
      <c r="J42" s="12">
        <v>40</v>
      </c>
      <c r="K42" s="12">
        <v>45</v>
      </c>
      <c r="L42" s="12">
        <v>51</v>
      </c>
      <c r="M42" s="12">
        <v>52</v>
      </c>
      <c r="N42" s="29"/>
      <c r="O42" s="21"/>
      <c r="P42" s="21"/>
      <c r="Q42" s="10"/>
      <c r="AA42" s="10"/>
    </row>
    <row r="43" spans="1:27" ht="12.75">
      <c r="A43" s="13" t="s">
        <v>3</v>
      </c>
      <c r="B43" s="12">
        <v>0.34</v>
      </c>
      <c r="C43" s="12">
        <v>0.37</v>
      </c>
      <c r="D43" s="12">
        <v>0.37</v>
      </c>
      <c r="E43" s="12">
        <v>0.42</v>
      </c>
      <c r="F43" s="12">
        <v>0.39</v>
      </c>
      <c r="G43" s="12">
        <v>0.4</v>
      </c>
      <c r="H43" s="12">
        <v>0.33</v>
      </c>
      <c r="I43" s="12">
        <v>0.31</v>
      </c>
      <c r="J43" s="12">
        <v>0.3</v>
      </c>
      <c r="K43" s="12">
        <v>0.28</v>
      </c>
      <c r="L43" s="12">
        <v>0.28</v>
      </c>
      <c r="M43" s="12">
        <v>0.27</v>
      </c>
      <c r="N43" s="29"/>
      <c r="O43" s="21"/>
      <c r="P43" s="21"/>
      <c r="Q43" s="10"/>
      <c r="AA43" s="10"/>
    </row>
    <row r="44" spans="1:27" ht="12.75">
      <c r="A44" s="14" t="s">
        <v>4</v>
      </c>
      <c r="B44" s="12">
        <f aca="true" t="shared" si="3" ref="B44:M44">SUM(B41:B43)</f>
        <v>149</v>
      </c>
      <c r="C44" s="12">
        <f t="shared" si="3"/>
        <v>188.21</v>
      </c>
      <c r="D44" s="12">
        <f t="shared" si="3"/>
        <v>194.69</v>
      </c>
      <c r="E44" s="12">
        <f t="shared" si="3"/>
        <v>199.79999999999998</v>
      </c>
      <c r="F44" s="12">
        <f t="shared" si="3"/>
        <v>183.01</v>
      </c>
      <c r="G44" s="12">
        <f t="shared" si="3"/>
        <v>183.17000000000002</v>
      </c>
      <c r="H44" s="12">
        <f t="shared" si="3"/>
        <v>153.03</v>
      </c>
      <c r="I44" s="12">
        <f t="shared" si="3"/>
        <v>144.68</v>
      </c>
      <c r="J44" s="12">
        <f t="shared" si="3"/>
        <v>140.06</v>
      </c>
      <c r="K44" s="12">
        <f t="shared" si="3"/>
        <v>139.07000000000002</v>
      </c>
      <c r="L44" s="12">
        <f t="shared" si="3"/>
        <v>144.84</v>
      </c>
      <c r="M44" s="12">
        <f t="shared" si="3"/>
        <v>141.81000000000003</v>
      </c>
      <c r="N44" s="29"/>
      <c r="O44" s="21"/>
      <c r="P44" s="21"/>
      <c r="Q44" s="10"/>
      <c r="AA44" s="10"/>
    </row>
    <row r="45" spans="1:27" ht="12.75">
      <c r="A45" s="13" t="s">
        <v>5</v>
      </c>
      <c r="B45" s="12">
        <f aca="true" t="shared" si="4" ref="B45:M45">SUM(B44)*B50</f>
        <v>994.6644</v>
      </c>
      <c r="C45" s="12">
        <f t="shared" si="4"/>
        <v>1331.039941</v>
      </c>
      <c r="D45" s="12">
        <f t="shared" si="4"/>
        <v>1332.84774</v>
      </c>
      <c r="E45" s="12">
        <f t="shared" si="4"/>
        <v>1279.2394799999997</v>
      </c>
      <c r="F45" s="12">
        <f t="shared" si="4"/>
        <v>1288.060982</v>
      </c>
      <c r="G45" s="12">
        <f t="shared" si="4"/>
        <v>1176.1345700000002</v>
      </c>
      <c r="H45" s="12">
        <f t="shared" si="4"/>
        <v>934.7990580000001</v>
      </c>
      <c r="I45" s="12">
        <f t="shared" si="4"/>
        <v>885.412664</v>
      </c>
      <c r="J45" s="12">
        <f t="shared" si="4"/>
        <v>930.06843</v>
      </c>
      <c r="K45" s="12">
        <f t="shared" si="4"/>
        <v>900.3391800000002</v>
      </c>
      <c r="L45" s="12">
        <f t="shared" si="4"/>
        <v>883.944036</v>
      </c>
      <c r="M45" s="12">
        <f t="shared" si="4"/>
        <v>819.5483520000002</v>
      </c>
      <c r="N45" s="29"/>
      <c r="O45" s="21"/>
      <c r="P45" s="21"/>
      <c r="Q45" s="10"/>
      <c r="AA45" s="10"/>
    </row>
    <row r="46" spans="1:27" ht="12.75">
      <c r="A46" s="13" t="s">
        <v>7</v>
      </c>
      <c r="B46" s="12">
        <v>9.4</v>
      </c>
      <c r="C46" s="12">
        <v>12.58</v>
      </c>
      <c r="D46" s="12">
        <v>12.6</v>
      </c>
      <c r="E46" s="12">
        <v>12.09</v>
      </c>
      <c r="F46" s="12">
        <v>12.17</v>
      </c>
      <c r="G46" s="12">
        <v>11.12</v>
      </c>
      <c r="H46" s="12">
        <v>8.84</v>
      </c>
      <c r="I46" s="12">
        <v>8.37</v>
      </c>
      <c r="J46" s="12">
        <v>8.41</v>
      </c>
      <c r="K46" s="12">
        <v>8.14</v>
      </c>
      <c r="L46" s="12">
        <v>7.99</v>
      </c>
      <c r="M46" s="12">
        <v>7.41</v>
      </c>
      <c r="N46" s="29"/>
      <c r="O46" s="21"/>
      <c r="P46" s="21"/>
      <c r="Q46" s="10"/>
      <c r="AA46" s="10"/>
    </row>
    <row r="47" spans="1:27" ht="25.5">
      <c r="A47" s="15" t="s">
        <v>9</v>
      </c>
      <c r="B47" s="12">
        <v>96.3</v>
      </c>
      <c r="C47" s="12">
        <v>92.02</v>
      </c>
      <c r="D47" s="12">
        <v>92.02</v>
      </c>
      <c r="E47" s="12">
        <v>92.02</v>
      </c>
      <c r="F47" s="12">
        <v>92.02</v>
      </c>
      <c r="G47" s="12">
        <v>92.02</v>
      </c>
      <c r="H47" s="12">
        <v>104.51</v>
      </c>
      <c r="I47" s="12">
        <v>104.51</v>
      </c>
      <c r="J47" s="12">
        <v>104.51</v>
      </c>
      <c r="K47" s="12">
        <v>104.51</v>
      </c>
      <c r="L47" s="12">
        <v>90.81</v>
      </c>
      <c r="M47" s="12">
        <v>90.81</v>
      </c>
      <c r="N47" s="29"/>
      <c r="O47" s="21"/>
      <c r="P47" s="21"/>
      <c r="Q47" s="10"/>
      <c r="AA47" s="10"/>
    </row>
    <row r="48" spans="1:27" ht="12.75">
      <c r="A48" s="14" t="s">
        <v>8</v>
      </c>
      <c r="B48" s="12">
        <v>16.5</v>
      </c>
      <c r="C48" s="12">
        <v>16.5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31.68</v>
      </c>
      <c r="M48" s="12">
        <v>31.68</v>
      </c>
      <c r="N48" s="29"/>
      <c r="O48" s="21"/>
      <c r="P48" s="21"/>
      <c r="Q48" s="10"/>
      <c r="AA48" s="10"/>
    </row>
    <row r="49" spans="1:27" s="7" customFormat="1" ht="12.75">
      <c r="A49" s="16" t="s">
        <v>10</v>
      </c>
      <c r="B49" s="17">
        <f aca="true" t="shared" si="5" ref="B49:M49">SUM(B45:B48)</f>
        <v>1116.8644</v>
      </c>
      <c r="C49" s="17">
        <f t="shared" si="5"/>
        <v>1452.139941</v>
      </c>
      <c r="D49" s="17">
        <f t="shared" si="5"/>
        <v>1437.4677399999998</v>
      </c>
      <c r="E49" s="17">
        <f t="shared" si="5"/>
        <v>1383.3494799999996</v>
      </c>
      <c r="F49" s="17">
        <f t="shared" si="5"/>
        <v>1392.250982</v>
      </c>
      <c r="G49" s="17">
        <f t="shared" si="5"/>
        <v>1279.27457</v>
      </c>
      <c r="H49" s="17">
        <f t="shared" si="5"/>
        <v>1048.1490580000002</v>
      </c>
      <c r="I49" s="17">
        <f t="shared" si="5"/>
        <v>998.292664</v>
      </c>
      <c r="J49" s="17">
        <f t="shared" si="5"/>
        <v>1042.98843</v>
      </c>
      <c r="K49" s="17">
        <f t="shared" si="5"/>
        <v>1012.9891800000001</v>
      </c>
      <c r="L49" s="17">
        <f t="shared" si="5"/>
        <v>1014.424036</v>
      </c>
      <c r="M49" s="17">
        <f t="shared" si="5"/>
        <v>949.4483520000002</v>
      </c>
      <c r="N49" s="30"/>
      <c r="O49" s="22"/>
      <c r="P49" s="22"/>
      <c r="Q49" s="6"/>
      <c r="AA49" s="6"/>
    </row>
    <row r="50" spans="1:27" ht="12.75">
      <c r="A50" s="18" t="s">
        <v>6</v>
      </c>
      <c r="B50" s="19">
        <v>6.6756</v>
      </c>
      <c r="C50" s="19">
        <v>7.0721</v>
      </c>
      <c r="D50" s="19">
        <v>6.846</v>
      </c>
      <c r="E50" s="19">
        <v>6.4026</v>
      </c>
      <c r="F50" s="19">
        <v>7.0382</v>
      </c>
      <c r="G50" s="19">
        <v>6.421</v>
      </c>
      <c r="H50" s="19">
        <v>6.1086</v>
      </c>
      <c r="I50" s="19">
        <v>6.1198</v>
      </c>
      <c r="J50" s="19">
        <v>6.6405</v>
      </c>
      <c r="K50" s="19">
        <v>6.474</v>
      </c>
      <c r="L50" s="19">
        <v>6.1029</v>
      </c>
      <c r="M50" s="19">
        <v>5.7792</v>
      </c>
      <c r="N50" s="31"/>
      <c r="O50" s="23"/>
      <c r="P50" s="23"/>
      <c r="Q50" s="10"/>
      <c r="AA50" s="10"/>
    </row>
    <row r="51" spans="14:17" ht="15.75" customHeight="1">
      <c r="N51" s="10"/>
      <c r="O51" s="10"/>
      <c r="P51" s="10"/>
      <c r="Q51" s="10"/>
    </row>
    <row r="52" spans="1:49" s="7" customFormat="1" ht="12.75">
      <c r="A52" s="4"/>
      <c r="B52" s="5">
        <v>38359</v>
      </c>
      <c r="C52" s="5">
        <v>38387</v>
      </c>
      <c r="D52" s="5">
        <v>38415</v>
      </c>
      <c r="E52" s="5">
        <v>38443</v>
      </c>
      <c r="F52" s="5">
        <v>38478</v>
      </c>
      <c r="G52" s="5">
        <v>38506</v>
      </c>
      <c r="H52" s="5">
        <v>38534</v>
      </c>
      <c r="I52" s="5">
        <v>38569</v>
      </c>
      <c r="J52" s="5">
        <v>38597</v>
      </c>
      <c r="K52" s="5">
        <v>38632</v>
      </c>
      <c r="L52" s="5">
        <v>38660</v>
      </c>
      <c r="M52" s="5">
        <v>38688</v>
      </c>
      <c r="N52" s="28"/>
      <c r="O52" s="20"/>
      <c r="P52" s="20"/>
      <c r="Q52" s="6"/>
      <c r="Z52" s="6"/>
      <c r="AA52" s="6"/>
      <c r="AB52" s="6"/>
      <c r="AO52" s="6"/>
      <c r="AP52" s="6"/>
      <c r="AQ52" s="6"/>
      <c r="AR52" s="6"/>
      <c r="AV52" s="6"/>
      <c r="AW52" s="6"/>
    </row>
    <row r="53" spans="1:49" ht="12.75">
      <c r="A53" s="8" t="s">
        <v>1</v>
      </c>
      <c r="B53" s="9">
        <v>98.07</v>
      </c>
      <c r="C53" s="9">
        <v>90.84</v>
      </c>
      <c r="D53" s="9">
        <v>100.59</v>
      </c>
      <c r="E53" s="9">
        <v>97.87</v>
      </c>
      <c r="F53" s="9">
        <v>94.66</v>
      </c>
      <c r="G53" s="9">
        <v>99.58</v>
      </c>
      <c r="H53" s="9">
        <v>103.3</v>
      </c>
      <c r="I53" s="9">
        <v>101.04</v>
      </c>
      <c r="J53" s="9">
        <v>90.51</v>
      </c>
      <c r="K53" s="9">
        <v>98.97</v>
      </c>
      <c r="L53" s="9">
        <v>96.22</v>
      </c>
      <c r="M53" s="9">
        <v>98.11</v>
      </c>
      <c r="N53" s="29"/>
      <c r="O53" s="21"/>
      <c r="P53" s="21"/>
      <c r="Q53" s="10"/>
      <c r="Z53" s="10"/>
      <c r="AA53" s="10"/>
      <c r="AB53" s="10"/>
      <c r="AO53" s="10"/>
      <c r="AP53" s="10"/>
      <c r="AQ53" s="10"/>
      <c r="AR53" s="10"/>
      <c r="AV53" s="10"/>
      <c r="AW53" s="10"/>
    </row>
    <row r="54" spans="1:49" ht="12.75">
      <c r="A54" s="11" t="s">
        <v>2</v>
      </c>
      <c r="B54" s="12">
        <v>54</v>
      </c>
      <c r="C54" s="12">
        <v>49</v>
      </c>
      <c r="D54" s="12">
        <v>47</v>
      </c>
      <c r="E54" s="12">
        <v>51</v>
      </c>
      <c r="F54" s="12">
        <v>49</v>
      </c>
      <c r="G54" s="12">
        <v>50</v>
      </c>
      <c r="H54" s="12">
        <v>41</v>
      </c>
      <c r="I54" s="12">
        <v>33</v>
      </c>
      <c r="J54" s="12">
        <v>35</v>
      </c>
      <c r="K54" s="12">
        <v>41</v>
      </c>
      <c r="L54" s="12">
        <v>40</v>
      </c>
      <c r="M54" s="12">
        <v>36</v>
      </c>
      <c r="N54" s="29"/>
      <c r="O54" s="21"/>
      <c r="P54" s="21"/>
      <c r="Q54" s="10"/>
      <c r="Z54" s="10"/>
      <c r="AA54" s="10"/>
      <c r="AB54" s="10"/>
      <c r="AO54" s="10"/>
      <c r="AP54" s="10"/>
      <c r="AQ54" s="10"/>
      <c r="AR54" s="10"/>
      <c r="AV54" s="10"/>
      <c r="AW54" s="10"/>
    </row>
    <row r="55" spans="1:49" ht="12.75">
      <c r="A55" s="13" t="s">
        <v>3</v>
      </c>
      <c r="B55" s="12">
        <v>0.29</v>
      </c>
      <c r="C55" s="12">
        <v>0.27</v>
      </c>
      <c r="D55" s="12">
        <v>0.3</v>
      </c>
      <c r="E55" s="12">
        <v>0.29</v>
      </c>
      <c r="F55" s="12">
        <v>0.28</v>
      </c>
      <c r="G55" s="12">
        <v>0.3</v>
      </c>
      <c r="H55" s="12">
        <v>0.31</v>
      </c>
      <c r="I55" s="12">
        <v>0.3</v>
      </c>
      <c r="J55" s="12">
        <v>0.27</v>
      </c>
      <c r="K55" s="12">
        <v>0.3</v>
      </c>
      <c r="L55" s="12">
        <v>0.29</v>
      </c>
      <c r="M55" s="12">
        <v>0.29</v>
      </c>
      <c r="N55" s="29"/>
      <c r="O55" s="21"/>
      <c r="P55" s="21"/>
      <c r="Q55" s="10"/>
      <c r="Z55" s="10"/>
      <c r="AA55" s="10"/>
      <c r="AB55" s="10"/>
      <c r="AO55" s="10"/>
      <c r="AP55" s="10"/>
      <c r="AQ55" s="10"/>
      <c r="AR55" s="10"/>
      <c r="AV55" s="10"/>
      <c r="AW55" s="10"/>
    </row>
    <row r="56" spans="1:49" ht="12.75">
      <c r="A56" s="14" t="s">
        <v>4</v>
      </c>
      <c r="B56" s="12">
        <f aca="true" t="shared" si="6" ref="B56:M56">SUM(B53:B55)</f>
        <v>152.35999999999999</v>
      </c>
      <c r="C56" s="12">
        <f t="shared" si="6"/>
        <v>140.11</v>
      </c>
      <c r="D56" s="12">
        <f t="shared" si="6"/>
        <v>147.89000000000001</v>
      </c>
      <c r="E56" s="12">
        <f t="shared" si="6"/>
        <v>149.16</v>
      </c>
      <c r="F56" s="12">
        <f t="shared" si="6"/>
        <v>143.94</v>
      </c>
      <c r="G56" s="12">
        <f t="shared" si="6"/>
        <v>149.88</v>
      </c>
      <c r="H56" s="12">
        <f t="shared" si="6"/>
        <v>144.61</v>
      </c>
      <c r="I56" s="12">
        <f t="shared" si="6"/>
        <v>134.34000000000003</v>
      </c>
      <c r="J56" s="12">
        <f t="shared" si="6"/>
        <v>125.78</v>
      </c>
      <c r="K56" s="12">
        <f t="shared" si="6"/>
        <v>140.27</v>
      </c>
      <c r="L56" s="12">
        <f t="shared" si="6"/>
        <v>136.51</v>
      </c>
      <c r="M56" s="12">
        <f t="shared" si="6"/>
        <v>134.4</v>
      </c>
      <c r="N56" s="29"/>
      <c r="O56" s="21"/>
      <c r="P56" s="21"/>
      <c r="Q56" s="10"/>
      <c r="Z56" s="10"/>
      <c r="AA56" s="10"/>
      <c r="AB56" s="10"/>
      <c r="AO56" s="10"/>
      <c r="AP56" s="10"/>
      <c r="AQ56" s="10"/>
      <c r="AR56" s="10"/>
      <c r="AV56" s="10"/>
      <c r="AW56" s="10"/>
    </row>
    <row r="57" spans="1:49" ht="12.75">
      <c r="A57" s="13" t="s">
        <v>5</v>
      </c>
      <c r="B57" s="12">
        <f aca="true" t="shared" si="7" ref="B57:M57">SUM(B56)*B62</f>
        <v>932.382256</v>
      </c>
      <c r="C57" s="12">
        <f t="shared" si="7"/>
        <v>859.4487510000001</v>
      </c>
      <c r="D57" s="12">
        <f t="shared" si="7"/>
        <v>865.7480600000001</v>
      </c>
      <c r="E57" s="12">
        <f t="shared" si="7"/>
        <v>927.7155359999999</v>
      </c>
      <c r="F57" s="12">
        <f t="shared" si="7"/>
        <v>868.188504</v>
      </c>
      <c r="G57" s="12">
        <f t="shared" si="7"/>
        <v>1027.757136</v>
      </c>
      <c r="H57" s="12">
        <f t="shared" si="7"/>
        <v>983.2033900000001</v>
      </c>
      <c r="I57" s="12">
        <f t="shared" si="7"/>
        <v>867.5811540000002</v>
      </c>
      <c r="J57" s="12">
        <f t="shared" si="7"/>
        <v>785.106182</v>
      </c>
      <c r="K57" s="12">
        <f t="shared" si="7"/>
        <v>918.7685</v>
      </c>
      <c r="L57" s="12">
        <f t="shared" si="7"/>
        <v>914.4395369999999</v>
      </c>
      <c r="M57" s="12">
        <f t="shared" si="7"/>
        <v>852.2976</v>
      </c>
      <c r="N57" s="29"/>
      <c r="O57" s="21"/>
      <c r="P57" s="21"/>
      <c r="Q57" s="10"/>
      <c r="Z57" s="10"/>
      <c r="AA57" s="10"/>
      <c r="AB57" s="10"/>
      <c r="AO57" s="10"/>
      <c r="AP57" s="10"/>
      <c r="AQ57" s="10"/>
      <c r="AR57" s="10"/>
      <c r="AV57" s="10"/>
      <c r="AW57" s="10"/>
    </row>
    <row r="58" spans="1:49" ht="12.75">
      <c r="A58" s="13" t="s">
        <v>7</v>
      </c>
      <c r="B58" s="12">
        <v>8.43</v>
      </c>
      <c r="C58" s="12">
        <v>7.77</v>
      </c>
      <c r="D58" s="12">
        <v>7.83</v>
      </c>
      <c r="E58" s="12">
        <v>8.39</v>
      </c>
      <c r="F58" s="12">
        <v>7.49</v>
      </c>
      <c r="G58" s="12">
        <v>8.87</v>
      </c>
      <c r="H58" s="12">
        <v>8.49</v>
      </c>
      <c r="I58" s="12">
        <v>7.49</v>
      </c>
      <c r="J58" s="12">
        <v>6.78</v>
      </c>
      <c r="K58" s="12">
        <v>7.93</v>
      </c>
      <c r="L58" s="12">
        <v>7.89</v>
      </c>
      <c r="M58" s="12">
        <v>7.36</v>
      </c>
      <c r="N58" s="29"/>
      <c r="O58" s="21"/>
      <c r="P58" s="21"/>
      <c r="Q58" s="10"/>
      <c r="Z58" s="10"/>
      <c r="AA58" s="10"/>
      <c r="AB58" s="10"/>
      <c r="AO58" s="10"/>
      <c r="AP58" s="10"/>
      <c r="AQ58" s="10"/>
      <c r="AR58" s="10"/>
      <c r="AV58" s="10"/>
      <c r="AW58" s="10"/>
    </row>
    <row r="59" spans="1:49" ht="25.5">
      <c r="A59" s="15" t="s">
        <v>9</v>
      </c>
      <c r="B59" s="12">
        <v>90.81</v>
      </c>
      <c r="C59" s="12">
        <v>90.81</v>
      </c>
      <c r="D59" s="12">
        <v>90.81</v>
      </c>
      <c r="E59" s="12">
        <v>90.81</v>
      </c>
      <c r="F59" s="12">
        <v>110.82</v>
      </c>
      <c r="G59" s="12">
        <v>110.82</v>
      </c>
      <c r="H59" s="12">
        <v>110.82</v>
      </c>
      <c r="I59" s="12">
        <v>110.82</v>
      </c>
      <c r="J59" s="12">
        <v>110.82</v>
      </c>
      <c r="K59" s="12">
        <v>110.82</v>
      </c>
      <c r="L59" s="12">
        <v>110.82</v>
      </c>
      <c r="M59" s="12">
        <v>110.82</v>
      </c>
      <c r="N59" s="29"/>
      <c r="O59" s="21"/>
      <c r="P59" s="21"/>
      <c r="Q59" s="10"/>
      <c r="Z59" s="10"/>
      <c r="AA59" s="10"/>
      <c r="AB59" s="10"/>
      <c r="AO59" s="10"/>
      <c r="AP59" s="10"/>
      <c r="AQ59" s="10"/>
      <c r="AR59" s="10"/>
      <c r="AV59" s="10"/>
      <c r="AW59" s="10"/>
    </row>
    <row r="60" spans="1:49" ht="12.75">
      <c r="A60" s="14" t="s">
        <v>8</v>
      </c>
      <c r="B60" s="12">
        <v>31.68</v>
      </c>
      <c r="C60" s="12">
        <v>84.24</v>
      </c>
      <c r="D60" s="12">
        <v>84.24</v>
      </c>
      <c r="E60" s="12">
        <v>84.24</v>
      </c>
      <c r="F60" s="12">
        <v>84.24</v>
      </c>
      <c r="G60" s="12">
        <v>84.24</v>
      </c>
      <c r="H60" s="12">
        <v>84.24</v>
      </c>
      <c r="I60" s="12">
        <v>84.24</v>
      </c>
      <c r="J60" s="12">
        <v>84.24</v>
      </c>
      <c r="K60" s="12">
        <v>22.91</v>
      </c>
      <c r="L60" s="12">
        <v>22.91</v>
      </c>
      <c r="M60" s="12">
        <v>22.91</v>
      </c>
      <c r="N60" s="29"/>
      <c r="O60" s="21"/>
      <c r="P60" s="21"/>
      <c r="Q60" s="10"/>
      <c r="Z60" s="10"/>
      <c r="AA60" s="10"/>
      <c r="AB60" s="10"/>
      <c r="AO60" s="10"/>
      <c r="AP60" s="10"/>
      <c r="AQ60" s="10"/>
      <c r="AR60" s="10"/>
      <c r="AV60" s="10"/>
      <c r="AW60" s="10"/>
    </row>
    <row r="61" spans="1:49" s="7" customFormat="1" ht="12.75">
      <c r="A61" s="16" t="s">
        <v>10</v>
      </c>
      <c r="B61" s="17">
        <f aca="true" t="shared" si="8" ref="B61:M61">SUM(B57:B60)</f>
        <v>1063.302256</v>
      </c>
      <c r="C61" s="17">
        <f t="shared" si="8"/>
        <v>1042.268751</v>
      </c>
      <c r="D61" s="17">
        <f t="shared" si="8"/>
        <v>1048.6280600000002</v>
      </c>
      <c r="E61" s="17">
        <f t="shared" si="8"/>
        <v>1111.155536</v>
      </c>
      <c r="F61" s="17">
        <f t="shared" si="8"/>
        <v>1070.738504</v>
      </c>
      <c r="G61" s="17">
        <f t="shared" si="8"/>
        <v>1231.6871359999998</v>
      </c>
      <c r="H61" s="17">
        <f t="shared" si="8"/>
        <v>1186.75339</v>
      </c>
      <c r="I61" s="17">
        <f t="shared" si="8"/>
        <v>1070.1311540000002</v>
      </c>
      <c r="J61" s="17">
        <f t="shared" si="8"/>
        <v>986.9461819999999</v>
      </c>
      <c r="K61" s="17">
        <f t="shared" si="8"/>
        <v>1060.4285</v>
      </c>
      <c r="L61" s="17">
        <f t="shared" si="8"/>
        <v>1056.0595369999999</v>
      </c>
      <c r="M61" s="17">
        <f t="shared" si="8"/>
        <v>993.3875999999999</v>
      </c>
      <c r="N61" s="30"/>
      <c r="O61" s="22"/>
      <c r="P61" s="22"/>
      <c r="Q61" s="6"/>
      <c r="Z61" s="6"/>
      <c r="AA61" s="6"/>
      <c r="AB61" s="6"/>
      <c r="AO61" s="6"/>
      <c r="AP61" s="6"/>
      <c r="AQ61" s="6"/>
      <c r="AR61" s="6"/>
      <c r="AV61" s="6"/>
      <c r="AW61" s="6"/>
    </row>
    <row r="62" spans="1:49" ht="12.75">
      <c r="A62" s="18" t="s">
        <v>6</v>
      </c>
      <c r="B62" s="19">
        <v>6.1196</v>
      </c>
      <c r="C62" s="19">
        <v>6.1341</v>
      </c>
      <c r="D62" s="19">
        <v>5.854</v>
      </c>
      <c r="E62" s="19">
        <v>6.2196</v>
      </c>
      <c r="F62" s="19">
        <v>6.0316</v>
      </c>
      <c r="G62" s="19">
        <v>6.8572</v>
      </c>
      <c r="H62" s="19">
        <v>6.799</v>
      </c>
      <c r="I62" s="19">
        <v>6.4581</v>
      </c>
      <c r="J62" s="19">
        <v>6.2419</v>
      </c>
      <c r="K62" s="19">
        <v>6.55</v>
      </c>
      <c r="L62" s="19">
        <v>6.6987</v>
      </c>
      <c r="M62" s="19">
        <v>6.3415</v>
      </c>
      <c r="N62" s="31"/>
      <c r="O62" s="23"/>
      <c r="P62" s="23"/>
      <c r="Q62" s="10"/>
      <c r="Z62" s="10"/>
      <c r="AA62" s="10"/>
      <c r="AB62" s="10"/>
      <c r="AO62" s="10"/>
      <c r="AP62" s="10"/>
      <c r="AQ62" s="10"/>
      <c r="AR62" s="10"/>
      <c r="AV62" s="10"/>
      <c r="AW62" s="10"/>
    </row>
    <row r="63" spans="14:17" ht="12.75">
      <c r="N63" s="10"/>
      <c r="O63" s="10"/>
      <c r="P63" s="10"/>
      <c r="Q63" s="10"/>
    </row>
    <row r="64" spans="1:17" s="7" customFormat="1" ht="12.75">
      <c r="A64" s="4"/>
      <c r="B64" s="1">
        <v>38723</v>
      </c>
      <c r="C64" s="1">
        <v>38751</v>
      </c>
      <c r="D64" s="1">
        <v>38779</v>
      </c>
      <c r="E64" s="1">
        <v>38814</v>
      </c>
      <c r="F64" s="1">
        <v>38842</v>
      </c>
      <c r="G64" s="1">
        <v>38870</v>
      </c>
      <c r="H64" s="1">
        <v>38905</v>
      </c>
      <c r="I64" s="1">
        <v>38933</v>
      </c>
      <c r="J64" s="1">
        <v>38961</v>
      </c>
      <c r="K64" s="1">
        <v>38996</v>
      </c>
      <c r="L64" s="1">
        <v>39024</v>
      </c>
      <c r="M64" s="1">
        <v>39052</v>
      </c>
      <c r="N64" s="32"/>
      <c r="O64" s="33"/>
      <c r="P64" s="33"/>
      <c r="Q64" s="6"/>
    </row>
    <row r="65" spans="1:17" ht="12.75">
      <c r="A65" s="8" t="s">
        <v>1</v>
      </c>
      <c r="B65" s="9">
        <v>103.03</v>
      </c>
      <c r="C65" s="9">
        <v>107.95</v>
      </c>
      <c r="D65" s="9">
        <v>110.49</v>
      </c>
      <c r="E65" s="9">
        <v>111.9</v>
      </c>
      <c r="F65" s="9">
        <v>109.6</v>
      </c>
      <c r="G65" s="9">
        <v>117.08</v>
      </c>
      <c r="H65" s="9">
        <v>119.68</v>
      </c>
      <c r="I65" s="9">
        <v>119.68</v>
      </c>
      <c r="J65" s="9">
        <v>111.81</v>
      </c>
      <c r="K65" s="9">
        <v>131.49</v>
      </c>
      <c r="L65" s="9">
        <v>159.32</v>
      </c>
      <c r="M65" s="9">
        <v>165.35</v>
      </c>
      <c r="N65" s="29"/>
      <c r="O65" s="21"/>
      <c r="P65" s="21"/>
      <c r="Q65" s="10"/>
    </row>
    <row r="66" spans="1:17" ht="12.75">
      <c r="A66" s="11" t="s">
        <v>2</v>
      </c>
      <c r="B66" s="12">
        <v>33</v>
      </c>
      <c r="C66" s="12">
        <v>31</v>
      </c>
      <c r="D66" s="12">
        <v>32</v>
      </c>
      <c r="E66" s="12">
        <v>28</v>
      </c>
      <c r="F66" s="12">
        <v>32</v>
      </c>
      <c r="G66" s="12">
        <v>34</v>
      </c>
      <c r="H66" s="12">
        <v>39</v>
      </c>
      <c r="I66" s="12">
        <v>42</v>
      </c>
      <c r="J66" s="12">
        <v>43</v>
      </c>
      <c r="K66" s="12">
        <v>46</v>
      </c>
      <c r="L66" s="12">
        <v>46</v>
      </c>
      <c r="M66" s="12">
        <v>45</v>
      </c>
      <c r="N66" s="29"/>
      <c r="O66" s="21"/>
      <c r="P66" s="21"/>
      <c r="Q66" s="10"/>
    </row>
    <row r="67" spans="1:17" ht="12.75">
      <c r="A67" s="13" t="s">
        <v>3</v>
      </c>
      <c r="B67" s="12">
        <v>0.31</v>
      </c>
      <c r="C67" s="12">
        <v>0.32</v>
      </c>
      <c r="D67" s="12">
        <v>0.33</v>
      </c>
      <c r="E67" s="12">
        <v>0.34</v>
      </c>
      <c r="F67" s="12">
        <v>0.33</v>
      </c>
      <c r="G67" s="12">
        <v>0.35</v>
      </c>
      <c r="H67" s="12">
        <v>0.36</v>
      </c>
      <c r="I67" s="12">
        <v>0.36</v>
      </c>
      <c r="J67" s="12">
        <v>0.34</v>
      </c>
      <c r="K67" s="12">
        <v>0.39</v>
      </c>
      <c r="L67" s="12">
        <v>0.48</v>
      </c>
      <c r="M67" s="12">
        <v>0.5</v>
      </c>
      <c r="N67" s="29"/>
      <c r="O67" s="21"/>
      <c r="P67" s="21"/>
      <c r="Q67" s="10"/>
    </row>
    <row r="68" spans="1:17" ht="12.75">
      <c r="A68" s="14" t="s">
        <v>4</v>
      </c>
      <c r="B68" s="12">
        <f aca="true" t="shared" si="9" ref="B68:M68">SUM(B65:B67)</f>
        <v>136.34</v>
      </c>
      <c r="C68" s="12">
        <f t="shared" si="9"/>
        <v>139.26999999999998</v>
      </c>
      <c r="D68" s="12">
        <f t="shared" si="9"/>
        <v>142.82000000000002</v>
      </c>
      <c r="E68" s="12">
        <f t="shared" si="9"/>
        <v>140.24</v>
      </c>
      <c r="F68" s="12">
        <f t="shared" si="9"/>
        <v>141.93</v>
      </c>
      <c r="G68" s="12">
        <f t="shared" si="9"/>
        <v>151.42999999999998</v>
      </c>
      <c r="H68" s="12">
        <f t="shared" si="9"/>
        <v>159.04000000000002</v>
      </c>
      <c r="I68" s="12">
        <f t="shared" si="9"/>
        <v>162.04000000000002</v>
      </c>
      <c r="J68" s="12">
        <f t="shared" si="9"/>
        <v>155.15</v>
      </c>
      <c r="K68" s="12">
        <f t="shared" si="9"/>
        <v>177.88</v>
      </c>
      <c r="L68" s="12">
        <f t="shared" si="9"/>
        <v>205.79999999999998</v>
      </c>
      <c r="M68" s="12">
        <f t="shared" si="9"/>
        <v>210.85</v>
      </c>
      <c r="N68" s="29"/>
      <c r="O68" s="21"/>
      <c r="P68" s="21"/>
      <c r="Q68" s="10"/>
    </row>
    <row r="69" spans="1:17" ht="12.75">
      <c r="A69" s="13" t="s">
        <v>5</v>
      </c>
      <c r="B69" s="12">
        <f aca="true" t="shared" si="10" ref="B69:M69">SUM(B68)*B74</f>
        <v>830.269698</v>
      </c>
      <c r="C69" s="12">
        <f t="shared" si="10"/>
        <v>848.0568109999998</v>
      </c>
      <c r="D69" s="12">
        <f t="shared" si="10"/>
        <v>884.5842340000002</v>
      </c>
      <c r="E69" s="12">
        <f t="shared" si="10"/>
        <v>859.74132</v>
      </c>
      <c r="F69" s="12">
        <f t="shared" si="10"/>
        <v>856.959147</v>
      </c>
      <c r="G69" s="12">
        <f t="shared" si="10"/>
        <v>1010.6135339999998</v>
      </c>
      <c r="H69" s="12">
        <f t="shared" si="10"/>
        <v>1128.2297600000002</v>
      </c>
      <c r="I69" s="12">
        <f t="shared" si="10"/>
        <v>1104.351212</v>
      </c>
      <c r="J69" s="12">
        <f t="shared" si="10"/>
        <v>1120.183</v>
      </c>
      <c r="K69" s="12">
        <f t="shared" si="10"/>
        <v>1388.193308</v>
      </c>
      <c r="L69" s="12">
        <f t="shared" si="10"/>
        <v>1517.75442</v>
      </c>
      <c r="M69" s="12">
        <f t="shared" si="10"/>
        <v>1502.60144</v>
      </c>
      <c r="N69" s="29"/>
      <c r="O69" s="21"/>
      <c r="P69" s="21"/>
      <c r="Q69" s="10"/>
    </row>
    <row r="70" spans="1:17" ht="12.75">
      <c r="A70" s="13" t="s">
        <v>7</v>
      </c>
      <c r="B70" s="12">
        <v>7.17</v>
      </c>
      <c r="C70" s="12">
        <v>7.32</v>
      </c>
      <c r="D70" s="12">
        <v>7.63</v>
      </c>
      <c r="E70" s="12">
        <v>7.42</v>
      </c>
      <c r="F70" s="12">
        <v>7.4</v>
      </c>
      <c r="G70" s="12">
        <v>8.72</v>
      </c>
      <c r="H70" s="12">
        <v>10.2</v>
      </c>
      <c r="I70" s="12">
        <v>10.44</v>
      </c>
      <c r="J70" s="12">
        <v>10.59</v>
      </c>
      <c r="K70" s="12">
        <v>13.12</v>
      </c>
      <c r="L70" s="12">
        <v>14.97</v>
      </c>
      <c r="M70" s="12">
        <v>14.82</v>
      </c>
      <c r="N70" s="29"/>
      <c r="O70" s="21"/>
      <c r="P70" s="21"/>
      <c r="Q70" s="10"/>
    </row>
    <row r="71" spans="1:17" ht="25.5">
      <c r="A71" s="15" t="s">
        <v>9</v>
      </c>
      <c r="B71" s="12">
        <v>110.82</v>
      </c>
      <c r="C71" s="12">
        <v>110.82</v>
      </c>
      <c r="D71" s="12">
        <v>110</v>
      </c>
      <c r="E71" s="12">
        <v>110</v>
      </c>
      <c r="F71" s="12">
        <v>110</v>
      </c>
      <c r="G71" s="12">
        <v>110</v>
      </c>
      <c r="H71" s="12">
        <v>110</v>
      </c>
      <c r="I71" s="12">
        <v>110</v>
      </c>
      <c r="J71" s="12">
        <v>110</v>
      </c>
      <c r="K71" s="12">
        <v>110</v>
      </c>
      <c r="L71" s="12">
        <v>110</v>
      </c>
      <c r="M71" s="12">
        <v>110</v>
      </c>
      <c r="N71" s="29"/>
      <c r="O71" s="21"/>
      <c r="P71" s="21"/>
      <c r="Q71" s="10"/>
    </row>
    <row r="72" spans="1:17" ht="12.75">
      <c r="A72" s="14" t="s">
        <v>8</v>
      </c>
      <c r="B72" s="12">
        <v>22.91</v>
      </c>
      <c r="C72" s="12">
        <v>22.91</v>
      </c>
      <c r="D72" s="12">
        <v>22.91</v>
      </c>
      <c r="E72" s="12">
        <v>22.91</v>
      </c>
      <c r="F72" s="12">
        <v>22.91</v>
      </c>
      <c r="G72" s="12">
        <v>22.91</v>
      </c>
      <c r="H72" s="12">
        <v>22.91</v>
      </c>
      <c r="I72" s="12">
        <v>22.91</v>
      </c>
      <c r="J72" s="12">
        <v>22.91</v>
      </c>
      <c r="K72" s="12">
        <v>22.91</v>
      </c>
      <c r="L72" s="12">
        <v>22.91</v>
      </c>
      <c r="M72" s="12">
        <v>22.91</v>
      </c>
      <c r="N72" s="29"/>
      <c r="O72" s="21"/>
      <c r="P72" s="21"/>
      <c r="Q72" s="10"/>
    </row>
    <row r="73" spans="1:17" s="7" customFormat="1" ht="12.75">
      <c r="A73" s="16" t="s">
        <v>10</v>
      </c>
      <c r="B73" s="17">
        <f aca="true" t="shared" si="11" ref="B73:M73">SUM(B69:B72)</f>
        <v>971.1696979999998</v>
      </c>
      <c r="C73" s="17">
        <f t="shared" si="11"/>
        <v>989.1068109999998</v>
      </c>
      <c r="D73" s="17">
        <f t="shared" si="11"/>
        <v>1025.1242340000001</v>
      </c>
      <c r="E73" s="17">
        <f t="shared" si="11"/>
        <v>1000.0713199999999</v>
      </c>
      <c r="F73" s="17">
        <f t="shared" si="11"/>
        <v>997.269147</v>
      </c>
      <c r="G73" s="17">
        <f t="shared" si="11"/>
        <v>1152.243534</v>
      </c>
      <c r="H73" s="17">
        <f t="shared" si="11"/>
        <v>1271.3397600000003</v>
      </c>
      <c r="I73" s="17">
        <f t="shared" si="11"/>
        <v>1247.7012120000002</v>
      </c>
      <c r="J73" s="17">
        <f t="shared" si="11"/>
        <v>1263.683</v>
      </c>
      <c r="K73" s="17">
        <f t="shared" si="11"/>
        <v>1534.2233079999999</v>
      </c>
      <c r="L73" s="17">
        <f t="shared" si="11"/>
        <v>1665.63442</v>
      </c>
      <c r="M73" s="17">
        <f t="shared" si="11"/>
        <v>1650.33144</v>
      </c>
      <c r="N73" s="30"/>
      <c r="O73" s="22"/>
      <c r="P73" s="22"/>
      <c r="Q73" s="6"/>
    </row>
    <row r="74" spans="1:17" ht="12.75">
      <c r="A74" s="18" t="s">
        <v>6</v>
      </c>
      <c r="B74" s="19">
        <v>6.0897</v>
      </c>
      <c r="C74" s="19">
        <v>6.0893</v>
      </c>
      <c r="D74" s="19">
        <v>6.1937</v>
      </c>
      <c r="E74" s="19">
        <v>6.1305</v>
      </c>
      <c r="F74" s="19">
        <v>6.0379</v>
      </c>
      <c r="G74" s="19">
        <v>6.6738</v>
      </c>
      <c r="H74" s="19">
        <v>7.094</v>
      </c>
      <c r="I74" s="19">
        <v>6.8153</v>
      </c>
      <c r="J74" s="19">
        <v>7.22</v>
      </c>
      <c r="K74" s="19">
        <v>7.8041</v>
      </c>
      <c r="L74" s="19">
        <v>7.3749</v>
      </c>
      <c r="M74" s="19">
        <v>7.1264</v>
      </c>
      <c r="N74" s="31"/>
      <c r="O74" s="23"/>
      <c r="P74" s="23"/>
      <c r="Q74" s="10"/>
    </row>
    <row r="76" spans="1:14" s="7" customFormat="1" ht="12.75">
      <c r="A76" s="4"/>
      <c r="B76" s="1">
        <v>39087</v>
      </c>
      <c r="C76" s="1">
        <v>39115</v>
      </c>
      <c r="D76" s="1">
        <v>39143</v>
      </c>
      <c r="E76" s="1">
        <v>39177</v>
      </c>
      <c r="F76" s="1">
        <v>39206</v>
      </c>
      <c r="G76" s="1">
        <v>39234</v>
      </c>
      <c r="H76" s="1">
        <v>39269</v>
      </c>
      <c r="I76" s="1">
        <v>39297</v>
      </c>
      <c r="J76" s="1">
        <v>39332</v>
      </c>
      <c r="K76" s="1">
        <v>39360</v>
      </c>
      <c r="L76" s="1">
        <v>39388</v>
      </c>
      <c r="M76" s="1">
        <v>39423</v>
      </c>
      <c r="N76" s="6"/>
    </row>
    <row r="77" spans="1:14" ht="12.75">
      <c r="A77" s="8" t="s">
        <v>1</v>
      </c>
      <c r="B77" s="9">
        <v>161.88</v>
      </c>
      <c r="C77" s="9">
        <v>174.99</v>
      </c>
      <c r="D77" s="9">
        <v>174.6</v>
      </c>
      <c r="E77" s="9">
        <v>155.7</v>
      </c>
      <c r="F77" s="9">
        <v>166.96</v>
      </c>
      <c r="G77" s="9">
        <v>171.09</v>
      </c>
      <c r="H77" s="9">
        <v>153.3</v>
      </c>
      <c r="I77" s="9">
        <v>148.97</v>
      </c>
      <c r="J77" s="9">
        <v>159.99</v>
      </c>
      <c r="K77" s="9">
        <v>159.52</v>
      </c>
      <c r="L77" s="9">
        <v>172.04</v>
      </c>
      <c r="M77" s="9">
        <v>169.44</v>
      </c>
      <c r="N77" s="10"/>
    </row>
    <row r="78" spans="1:14" ht="12.75">
      <c r="A78" s="11" t="s">
        <v>2</v>
      </c>
      <c r="B78" s="12">
        <v>49</v>
      </c>
      <c r="C78" s="12">
        <v>51</v>
      </c>
      <c r="D78" s="12">
        <v>50</v>
      </c>
      <c r="E78" s="12">
        <v>55</v>
      </c>
      <c r="F78" s="12">
        <v>61</v>
      </c>
      <c r="G78" s="12">
        <v>77</v>
      </c>
      <c r="H78" s="12">
        <v>66</v>
      </c>
      <c r="I78" s="12">
        <v>87</v>
      </c>
      <c r="J78" s="12">
        <v>91</v>
      </c>
      <c r="K78" s="12">
        <v>88</v>
      </c>
      <c r="L78" s="12">
        <v>102</v>
      </c>
      <c r="M78" s="12">
        <v>104</v>
      </c>
      <c r="N78" s="10"/>
    </row>
    <row r="79" spans="1:14" ht="12.75">
      <c r="A79" s="13" t="s">
        <v>3</v>
      </c>
      <c r="B79" s="12">
        <v>0.49</v>
      </c>
      <c r="C79" s="12">
        <v>0.52</v>
      </c>
      <c r="D79" s="12">
        <v>0.52</v>
      </c>
      <c r="E79" s="12">
        <v>0.47</v>
      </c>
      <c r="F79" s="12">
        <v>0.5</v>
      </c>
      <c r="G79" s="12">
        <v>0.51</v>
      </c>
      <c r="H79" s="12">
        <v>0.46</v>
      </c>
      <c r="I79" s="12">
        <v>0.45</v>
      </c>
      <c r="J79" s="12">
        <v>0.48</v>
      </c>
      <c r="K79" s="12">
        <v>0.48</v>
      </c>
      <c r="L79" s="12">
        <v>0.52</v>
      </c>
      <c r="M79" s="12">
        <v>0.51</v>
      </c>
      <c r="N79" s="10"/>
    </row>
    <row r="80" spans="1:14" s="24" customFormat="1" ht="12.75">
      <c r="A80" s="14" t="s">
        <v>4</v>
      </c>
      <c r="B80" s="12">
        <v>211.37</v>
      </c>
      <c r="C80" s="12">
        <v>226.51</v>
      </c>
      <c r="D80" s="12">
        <v>225.12</v>
      </c>
      <c r="E80" s="12">
        <v>211.17</v>
      </c>
      <c r="F80" s="12">
        <v>228.46</v>
      </c>
      <c r="G80" s="12">
        <v>248.6</v>
      </c>
      <c r="H80" s="12">
        <v>219.76</v>
      </c>
      <c r="I80" s="12">
        <v>236.42</v>
      </c>
      <c r="J80" s="12">
        <v>251.47</v>
      </c>
      <c r="K80" s="12">
        <v>248</v>
      </c>
      <c r="L80" s="12">
        <v>274.56</v>
      </c>
      <c r="M80" s="12">
        <v>273.95</v>
      </c>
      <c r="N80" s="34"/>
    </row>
    <row r="81" spans="1:14" s="24" customFormat="1" ht="12.75">
      <c r="A81" s="13" t="s">
        <v>5</v>
      </c>
      <c r="B81" s="12">
        <v>1525.29</v>
      </c>
      <c r="C81" s="12">
        <f aca="true" t="shared" si="12" ref="C81:K81">SUM(C80)*C86</f>
        <v>1629.6035439999998</v>
      </c>
      <c r="D81" s="12">
        <f t="shared" si="12"/>
        <v>1650.489792</v>
      </c>
      <c r="E81" s="12">
        <f t="shared" si="12"/>
        <v>1505.050824</v>
      </c>
      <c r="F81" s="12">
        <f t="shared" si="12"/>
        <v>1584.1187940000002</v>
      </c>
      <c r="G81" s="12">
        <f t="shared" si="12"/>
        <v>1760.63492</v>
      </c>
      <c r="H81" s="12">
        <f t="shared" si="12"/>
        <v>1537.7266479999998</v>
      </c>
      <c r="I81" s="12">
        <f t="shared" si="12"/>
        <v>1674.1373039999999</v>
      </c>
      <c r="J81" s="12">
        <f t="shared" si="12"/>
        <v>1820.9948579999998</v>
      </c>
      <c r="K81" s="12">
        <f t="shared" si="12"/>
        <v>1692.6248</v>
      </c>
      <c r="L81" s="12">
        <v>1806.58</v>
      </c>
      <c r="M81" s="12">
        <v>1835.88</v>
      </c>
      <c r="N81" s="34"/>
    </row>
    <row r="82" spans="1:14" s="24" customFormat="1" ht="12.75">
      <c r="A82" s="13" t="s">
        <v>7</v>
      </c>
      <c r="B82" s="12">
        <v>15.67</v>
      </c>
      <c r="C82" s="12">
        <v>16.74</v>
      </c>
      <c r="D82" s="12">
        <v>16.96</v>
      </c>
      <c r="E82" s="12">
        <v>15.46</v>
      </c>
      <c r="F82" s="12">
        <v>16.28</v>
      </c>
      <c r="G82" s="12">
        <v>18.09</v>
      </c>
      <c r="H82" s="12">
        <v>16.43</v>
      </c>
      <c r="I82" s="12">
        <v>17.89</v>
      </c>
      <c r="J82" s="12">
        <v>20.21</v>
      </c>
      <c r="K82" s="12">
        <v>18.78</v>
      </c>
      <c r="L82" s="12">
        <v>20.79</v>
      </c>
      <c r="M82" s="12">
        <v>21.88</v>
      </c>
      <c r="N82" s="34"/>
    </row>
    <row r="83" spans="1:14" s="24" customFormat="1" ht="25.5">
      <c r="A83" s="15" t="s">
        <v>9</v>
      </c>
      <c r="B83" s="12">
        <v>110</v>
      </c>
      <c r="C83" s="12">
        <v>110</v>
      </c>
      <c r="D83" s="12">
        <v>110</v>
      </c>
      <c r="E83" s="12">
        <v>110</v>
      </c>
      <c r="F83" s="12">
        <v>110</v>
      </c>
      <c r="G83" s="12">
        <v>110</v>
      </c>
      <c r="H83" s="12">
        <v>110</v>
      </c>
      <c r="I83" s="12">
        <v>110</v>
      </c>
      <c r="J83" s="12">
        <v>110</v>
      </c>
      <c r="K83" s="12">
        <v>110</v>
      </c>
      <c r="L83" s="12">
        <v>110</v>
      </c>
      <c r="M83" s="12">
        <v>110</v>
      </c>
      <c r="N83" s="34"/>
    </row>
    <row r="84" spans="1:14" s="24" customFormat="1" ht="12.75">
      <c r="A84" s="14" t="s">
        <v>8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34"/>
    </row>
    <row r="85" spans="1:14" s="25" customFormat="1" ht="12.75">
      <c r="A85" s="16" t="s">
        <v>10</v>
      </c>
      <c r="B85" s="17">
        <f aca="true" t="shared" si="13" ref="B85:K85">SUM(B81:B84)</f>
        <v>1650.96</v>
      </c>
      <c r="C85" s="17">
        <f t="shared" si="13"/>
        <v>1756.3435439999998</v>
      </c>
      <c r="D85" s="17">
        <f t="shared" si="13"/>
        <v>1777.4497920000001</v>
      </c>
      <c r="E85" s="17">
        <f t="shared" si="13"/>
        <v>1630.510824</v>
      </c>
      <c r="F85" s="17">
        <f t="shared" si="13"/>
        <v>1710.3987940000002</v>
      </c>
      <c r="G85" s="17">
        <f t="shared" si="13"/>
        <v>1888.7249199999999</v>
      </c>
      <c r="H85" s="17">
        <f t="shared" si="13"/>
        <v>1664.156648</v>
      </c>
      <c r="I85" s="17">
        <f t="shared" si="13"/>
        <v>1802.027304</v>
      </c>
      <c r="J85" s="17">
        <f t="shared" si="13"/>
        <v>1951.2048579999998</v>
      </c>
      <c r="K85" s="17">
        <f t="shared" si="13"/>
        <v>1821.4048</v>
      </c>
      <c r="L85" s="17">
        <v>1937.37</v>
      </c>
      <c r="M85" s="17">
        <f>SUM(M81:M84)</f>
        <v>1967.7600000000002</v>
      </c>
      <c r="N85" s="35"/>
    </row>
    <row r="86" spans="1:14" s="24" customFormat="1" ht="12.75">
      <c r="A86" s="18" t="s">
        <v>6</v>
      </c>
      <c r="B86" s="19">
        <v>7.2162</v>
      </c>
      <c r="C86" s="19">
        <v>7.1944</v>
      </c>
      <c r="D86" s="19">
        <v>7.3316</v>
      </c>
      <c r="E86" s="19">
        <v>7.1272</v>
      </c>
      <c r="F86" s="19">
        <v>6.9339</v>
      </c>
      <c r="G86" s="19">
        <v>7.0822</v>
      </c>
      <c r="H86" s="19">
        <v>6.9973</v>
      </c>
      <c r="I86" s="19">
        <v>7.0812</v>
      </c>
      <c r="J86" s="19">
        <v>7.2414</v>
      </c>
      <c r="K86" s="19">
        <v>6.8251</v>
      </c>
      <c r="L86" s="19">
        <v>6.5799</v>
      </c>
      <c r="M86" s="19">
        <v>6.7015</v>
      </c>
      <c r="N86" s="34"/>
    </row>
    <row r="87" s="24" customFormat="1" ht="12.75"/>
    <row r="88" spans="1:13" ht="12.75">
      <c r="A88" s="4"/>
      <c r="B88" s="1">
        <v>39451</v>
      </c>
      <c r="C88" s="1">
        <v>39479</v>
      </c>
      <c r="D88" s="1">
        <v>39514</v>
      </c>
      <c r="E88" s="1">
        <v>39542</v>
      </c>
      <c r="F88" s="1">
        <v>39570</v>
      </c>
      <c r="G88" s="1">
        <v>39605</v>
      </c>
      <c r="H88" s="1">
        <v>39633</v>
      </c>
      <c r="I88" s="1">
        <v>39661</v>
      </c>
      <c r="J88" s="1">
        <v>39696</v>
      </c>
      <c r="K88" s="1">
        <v>39724</v>
      </c>
      <c r="L88" s="1">
        <v>39759</v>
      </c>
      <c r="M88" s="1">
        <v>39787</v>
      </c>
    </row>
    <row r="89" spans="1:13" ht="12.75">
      <c r="A89" s="8" t="s">
        <v>1</v>
      </c>
      <c r="B89" s="9">
        <v>196.09</v>
      </c>
      <c r="C89" s="9">
        <v>215.3</v>
      </c>
      <c r="D89" s="9">
        <v>225.15</v>
      </c>
      <c r="E89" s="9">
        <v>252.35</v>
      </c>
      <c r="F89" s="9">
        <v>245.85</v>
      </c>
      <c r="G89" s="9">
        <v>271.09</v>
      </c>
      <c r="H89" s="9">
        <v>302.74</v>
      </c>
      <c r="I89" s="9">
        <v>241.33</v>
      </c>
      <c r="J89" s="9">
        <v>234.4</v>
      </c>
      <c r="K89" s="9">
        <v>198.22</v>
      </c>
      <c r="L89" s="9">
        <v>169.83</v>
      </c>
      <c r="M89" s="9">
        <v>136.88</v>
      </c>
    </row>
    <row r="90" spans="1:13" ht="12.75">
      <c r="A90" s="11" t="s">
        <v>2</v>
      </c>
      <c r="B90" s="12">
        <v>104</v>
      </c>
      <c r="C90" s="12">
        <v>91</v>
      </c>
      <c r="D90" s="12">
        <v>88</v>
      </c>
      <c r="E90" s="12">
        <v>92</v>
      </c>
      <c r="F90" s="12">
        <v>94</v>
      </c>
      <c r="G90" s="12">
        <v>126</v>
      </c>
      <c r="H90" s="12">
        <v>115</v>
      </c>
      <c r="I90" s="12">
        <v>104</v>
      </c>
      <c r="J90" s="12">
        <v>89</v>
      </c>
      <c r="K90" s="12">
        <v>63</v>
      </c>
      <c r="L90" s="12">
        <v>42</v>
      </c>
      <c r="M90" s="12">
        <v>33</v>
      </c>
    </row>
    <row r="91" spans="1:13" ht="12.75">
      <c r="A91" s="13" t="s">
        <v>3</v>
      </c>
      <c r="B91" s="12">
        <v>0.59</v>
      </c>
      <c r="C91" s="12">
        <v>0.65</v>
      </c>
      <c r="D91" s="12">
        <v>0.68</v>
      </c>
      <c r="E91" s="12">
        <v>0.76</v>
      </c>
      <c r="F91" s="12">
        <v>0.74</v>
      </c>
      <c r="G91" s="12">
        <v>0.81</v>
      </c>
      <c r="H91" s="12">
        <v>0.91</v>
      </c>
      <c r="I91" s="12">
        <v>0.72</v>
      </c>
      <c r="J91" s="12">
        <v>0.7</v>
      </c>
      <c r="K91" s="12">
        <v>0.59</v>
      </c>
      <c r="L91" s="12">
        <v>0.51</v>
      </c>
      <c r="M91" s="12">
        <v>0.41</v>
      </c>
    </row>
    <row r="92" spans="1:13" ht="12.75">
      <c r="A92" s="14" t="s">
        <v>4</v>
      </c>
      <c r="B92" s="12">
        <v>300.68</v>
      </c>
      <c r="C92" s="12">
        <v>306.95</v>
      </c>
      <c r="D92" s="12">
        <v>313.83</v>
      </c>
      <c r="E92" s="12">
        <v>345.11</v>
      </c>
      <c r="F92" s="12">
        <v>340.59</v>
      </c>
      <c r="G92" s="12">
        <v>397.9</v>
      </c>
      <c r="H92" s="12">
        <v>418.65</v>
      </c>
      <c r="I92" s="12">
        <v>346.05</v>
      </c>
      <c r="J92" s="12">
        <v>324.1</v>
      </c>
      <c r="K92" s="12">
        <v>261.81</v>
      </c>
      <c r="L92" s="12">
        <v>212.34</v>
      </c>
      <c r="M92" s="12">
        <v>170.29</v>
      </c>
    </row>
    <row r="93" spans="1:13" ht="12.75">
      <c r="A93" s="13" t="s">
        <v>5</v>
      </c>
      <c r="B93" s="12">
        <f>SUM(B92)*B98</f>
        <v>2064.9499680000004</v>
      </c>
      <c r="C93" s="12">
        <v>2275.328265</v>
      </c>
      <c r="D93" s="12">
        <v>2509.82</v>
      </c>
      <c r="E93" s="12">
        <v>2692.7207750000002</v>
      </c>
      <c r="F93" s="12">
        <v>2572.9871550000003</v>
      </c>
      <c r="G93" s="12">
        <v>3122.99773</v>
      </c>
      <c r="H93" s="12">
        <v>3240.4765950000005</v>
      </c>
      <c r="I93" s="12">
        <v>2513.0497050000004</v>
      </c>
      <c r="J93" s="12">
        <v>2590.5</v>
      </c>
      <c r="K93" s="12">
        <v>2204.6</v>
      </c>
      <c r="L93" s="12">
        <v>2155.97</v>
      </c>
      <c r="M93" s="12">
        <v>1781.39</v>
      </c>
    </row>
    <row r="94" spans="1:13" ht="12.75">
      <c r="A94" s="13" t="s">
        <v>7</v>
      </c>
      <c r="B94" s="12">
        <v>24.61</v>
      </c>
      <c r="C94" s="12">
        <v>27.12</v>
      </c>
      <c r="D94" s="12">
        <v>29.91</v>
      </c>
      <c r="E94" s="12">
        <v>32.09</v>
      </c>
      <c r="F94" s="12">
        <v>31.72</v>
      </c>
      <c r="G94" s="12">
        <v>38.5</v>
      </c>
      <c r="H94" s="12">
        <v>41.28</v>
      </c>
      <c r="I94" s="12">
        <v>32.02</v>
      </c>
      <c r="J94" s="12">
        <v>33</v>
      </c>
      <c r="K94" s="12">
        <v>28.09</v>
      </c>
      <c r="L94" s="12">
        <v>27.47</v>
      </c>
      <c r="M94" s="12">
        <v>22.69</v>
      </c>
    </row>
    <row r="95" spans="1:13" ht="25.5">
      <c r="A95" s="15" t="s">
        <v>9</v>
      </c>
      <c r="B95" s="12">
        <v>110</v>
      </c>
      <c r="C95" s="12">
        <v>110</v>
      </c>
      <c r="D95" s="12">
        <v>110</v>
      </c>
      <c r="E95" s="12">
        <v>110</v>
      </c>
      <c r="F95" s="12">
        <v>110</v>
      </c>
      <c r="G95" s="12">
        <v>110</v>
      </c>
      <c r="H95" s="12">
        <v>110</v>
      </c>
      <c r="I95" s="12">
        <v>110</v>
      </c>
      <c r="J95" s="12">
        <v>110</v>
      </c>
      <c r="K95" s="12">
        <v>110</v>
      </c>
      <c r="L95" s="12">
        <v>110</v>
      </c>
      <c r="M95" s="12">
        <v>110</v>
      </c>
    </row>
    <row r="96" spans="1:13" ht="12.75">
      <c r="A96" s="14" t="s">
        <v>8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</row>
    <row r="97" spans="1:13" ht="12.75">
      <c r="A97" s="16" t="s">
        <v>10</v>
      </c>
      <c r="B97" s="17">
        <f>SUM(B93:B96)</f>
        <v>2199.5599680000005</v>
      </c>
      <c r="C97" s="17">
        <v>2412.448265</v>
      </c>
      <c r="D97" s="17">
        <v>2649.73</v>
      </c>
      <c r="E97" s="17">
        <v>2834.8107750000004</v>
      </c>
      <c r="F97" s="17">
        <v>2714.707155</v>
      </c>
      <c r="G97" s="17">
        <v>3271.49773</v>
      </c>
      <c r="H97" s="17">
        <v>3391.7565950000007</v>
      </c>
      <c r="I97" s="17">
        <v>2655.0697050000003</v>
      </c>
      <c r="J97" s="17">
        <v>2733.5</v>
      </c>
      <c r="K97" s="17">
        <v>2342.69</v>
      </c>
      <c r="L97" s="17">
        <v>2293.44</v>
      </c>
      <c r="M97" s="17">
        <v>1914.08</v>
      </c>
    </row>
    <row r="98" spans="1:13" ht="12.75">
      <c r="A98" s="18" t="s">
        <v>6</v>
      </c>
      <c r="B98" s="19">
        <v>6.8676</v>
      </c>
      <c r="C98" s="19">
        <v>7.4127</v>
      </c>
      <c r="D98" s="19">
        <v>7.9974</v>
      </c>
      <c r="E98" s="19">
        <v>7.8025</v>
      </c>
      <c r="F98" s="19">
        <v>7.5545</v>
      </c>
      <c r="G98" s="19">
        <v>7.8487</v>
      </c>
      <c r="H98" s="19">
        <v>7.7403</v>
      </c>
      <c r="I98" s="19">
        <v>7.2621</v>
      </c>
      <c r="J98" s="19">
        <v>7.9929</v>
      </c>
      <c r="K98" s="19">
        <v>8.4206</v>
      </c>
      <c r="L98" s="19">
        <v>10.1534</v>
      </c>
      <c r="M98" s="19">
        <v>10.4609</v>
      </c>
    </row>
    <row r="100" spans="1:13" ht="12.75">
      <c r="A100" s="4"/>
      <c r="B100" s="1">
        <v>39822</v>
      </c>
      <c r="C100" s="1">
        <v>39850</v>
      </c>
      <c r="D100" s="1">
        <v>39878</v>
      </c>
      <c r="E100" s="1">
        <v>39906</v>
      </c>
      <c r="F100" s="1">
        <v>39934</v>
      </c>
      <c r="G100" s="1">
        <v>39969</v>
      </c>
      <c r="H100" s="1">
        <v>39997</v>
      </c>
      <c r="I100" s="1">
        <v>40032</v>
      </c>
      <c r="J100" s="1">
        <v>40060</v>
      </c>
      <c r="K100" s="1">
        <v>40088</v>
      </c>
      <c r="L100" s="1">
        <v>40123</v>
      </c>
      <c r="M100" s="1">
        <v>40151</v>
      </c>
    </row>
    <row r="101" spans="1:13" ht="12.75">
      <c r="A101" s="8" t="s">
        <v>1</v>
      </c>
      <c r="B101" s="9">
        <v>178.38</v>
      </c>
      <c r="C101" s="9">
        <v>169.44</v>
      </c>
      <c r="D101" s="9">
        <v>160.58</v>
      </c>
      <c r="E101" s="9">
        <v>177.2</v>
      </c>
      <c r="F101" s="9">
        <v>179.95</v>
      </c>
      <c r="G101" s="9">
        <v>196.25</v>
      </c>
      <c r="H101" s="9">
        <v>159.28</v>
      </c>
      <c r="I101" s="9">
        <v>152.12</v>
      </c>
      <c r="J101" s="9">
        <v>143.18</v>
      </c>
      <c r="K101" s="9">
        <v>153.5</v>
      </c>
      <c r="L101" s="9">
        <v>167.51</v>
      </c>
      <c r="M101" s="9">
        <v>168.46</v>
      </c>
    </row>
    <row r="102" spans="1:13" ht="12.75">
      <c r="A102" s="11" t="s">
        <v>2</v>
      </c>
      <c r="B102" s="12">
        <v>22</v>
      </c>
      <c r="C102" s="12">
        <v>29</v>
      </c>
      <c r="D102" s="12">
        <v>39</v>
      </c>
      <c r="E102" s="12">
        <v>42</v>
      </c>
      <c r="F102" s="12">
        <v>34</v>
      </c>
      <c r="G102" s="12">
        <v>45</v>
      </c>
      <c r="H102" s="12">
        <v>44</v>
      </c>
      <c r="I102" s="12">
        <v>47</v>
      </c>
      <c r="J102" s="12">
        <v>49</v>
      </c>
      <c r="K102" s="12">
        <v>49</v>
      </c>
      <c r="L102" s="12">
        <v>44</v>
      </c>
      <c r="M102" s="12">
        <v>52</v>
      </c>
    </row>
    <row r="103" spans="1:13" ht="12.75">
      <c r="A103" s="13" t="s">
        <v>3</v>
      </c>
      <c r="B103" s="12">
        <v>0.54</v>
      </c>
      <c r="C103" s="12">
        <v>0.51</v>
      </c>
      <c r="D103" s="12">
        <v>0.48</v>
      </c>
      <c r="E103" s="12">
        <v>0.53</v>
      </c>
      <c r="F103" s="12">
        <v>0.54</v>
      </c>
      <c r="G103" s="12">
        <v>0.59</v>
      </c>
      <c r="H103" s="12">
        <v>0.48</v>
      </c>
      <c r="I103" s="12">
        <v>0.46</v>
      </c>
      <c r="J103" s="12">
        <v>0.43</v>
      </c>
      <c r="K103" s="12">
        <v>0.46</v>
      </c>
      <c r="L103" s="12">
        <v>0.5</v>
      </c>
      <c r="M103" s="12">
        <v>0.51</v>
      </c>
    </row>
    <row r="104" spans="1:13" ht="12.75">
      <c r="A104" s="14" t="s">
        <v>4</v>
      </c>
      <c r="B104" s="12">
        <v>200.92</v>
      </c>
      <c r="C104" s="12">
        <v>198.95</v>
      </c>
      <c r="D104" s="12">
        <v>200.06</v>
      </c>
      <c r="E104" s="12">
        <v>219.73</v>
      </c>
      <c r="F104" s="12">
        <v>214.49</v>
      </c>
      <c r="G104" s="12">
        <v>241.84</v>
      </c>
      <c r="H104" s="12">
        <v>203.76</v>
      </c>
      <c r="I104" s="12">
        <v>199.58</v>
      </c>
      <c r="J104" s="12">
        <v>192.61</v>
      </c>
      <c r="K104" s="12">
        <v>202.96</v>
      </c>
      <c r="L104" s="12">
        <v>212.01</v>
      </c>
      <c r="M104" s="12">
        <v>220.97</v>
      </c>
    </row>
    <row r="105" spans="1:13" ht="12.75">
      <c r="A105" s="13" t="s">
        <v>5</v>
      </c>
      <c r="B105" s="12">
        <v>1964.17</v>
      </c>
      <c r="C105" s="12">
        <v>1919.03</v>
      </c>
      <c r="D105" s="12">
        <v>2084.35</v>
      </c>
      <c r="E105" s="12">
        <v>1985.94</v>
      </c>
      <c r="F105" s="12">
        <v>1808.32</v>
      </c>
      <c r="G105" s="12">
        <v>1939.87</v>
      </c>
      <c r="H105" s="12">
        <v>1609.83</v>
      </c>
      <c r="I105" s="12">
        <v>1599.45</v>
      </c>
      <c r="J105" s="12">
        <v>1467.67</v>
      </c>
      <c r="K105" s="12">
        <v>1552.79</v>
      </c>
      <c r="L105" s="12">
        <v>1598.17</v>
      </c>
      <c r="M105" s="12">
        <v>1644.22</v>
      </c>
    </row>
    <row r="106" spans="1:13" ht="12.75">
      <c r="A106" s="13" t="s">
        <v>7</v>
      </c>
      <c r="B106" s="12">
        <v>24.22</v>
      </c>
      <c r="C106" s="12">
        <v>22.08</v>
      </c>
      <c r="D106" s="12">
        <v>23.98</v>
      </c>
      <c r="E106" s="12">
        <v>21.22</v>
      </c>
      <c r="F106" s="12">
        <v>19.32</v>
      </c>
      <c r="G106" s="12">
        <v>17.54</v>
      </c>
      <c r="H106" s="12">
        <v>14.55</v>
      </c>
      <c r="I106" s="12">
        <v>14.46</v>
      </c>
      <c r="J106" s="12">
        <v>12.67</v>
      </c>
      <c r="K106" s="12">
        <v>13.4</v>
      </c>
      <c r="L106" s="12">
        <v>13.79</v>
      </c>
      <c r="M106" s="12">
        <v>14.19</v>
      </c>
    </row>
    <row r="107" spans="1:13" ht="25.5">
      <c r="A107" s="15" t="s">
        <v>9</v>
      </c>
      <c r="B107" s="12">
        <v>121</v>
      </c>
      <c r="C107" s="12">
        <v>121</v>
      </c>
      <c r="D107" s="12">
        <v>121</v>
      </c>
      <c r="E107" s="12">
        <v>121</v>
      </c>
      <c r="F107" s="12">
        <v>121</v>
      </c>
      <c r="G107" s="12">
        <v>137</v>
      </c>
      <c r="H107" s="12">
        <v>137</v>
      </c>
      <c r="I107" s="12">
        <v>137</v>
      </c>
      <c r="J107" s="12">
        <v>137</v>
      </c>
      <c r="K107" s="12">
        <v>137</v>
      </c>
      <c r="L107" s="12">
        <v>137</v>
      </c>
      <c r="M107" s="12">
        <v>137</v>
      </c>
    </row>
    <row r="108" spans="1:13" ht="12.75">
      <c r="A108" s="14" t="s">
        <v>8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</row>
    <row r="109" spans="1:13" ht="12.75">
      <c r="A109" s="16" t="s">
        <v>10</v>
      </c>
      <c r="B109" s="17">
        <v>2109.39</v>
      </c>
      <c r="C109" s="17">
        <v>2062.11</v>
      </c>
      <c r="D109" s="17">
        <v>2229.33</v>
      </c>
      <c r="E109" s="17">
        <v>2128.16</v>
      </c>
      <c r="F109" s="17">
        <v>1948.64</v>
      </c>
      <c r="G109" s="17">
        <v>2094.41</v>
      </c>
      <c r="H109" s="17">
        <v>1761.38</v>
      </c>
      <c r="I109" s="17">
        <v>1750.91</v>
      </c>
      <c r="J109" s="17">
        <v>1617.34</v>
      </c>
      <c r="K109" s="17">
        <v>1703.19</v>
      </c>
      <c r="L109" s="17">
        <v>1748.96</v>
      </c>
      <c r="M109" s="17">
        <v>1795.41</v>
      </c>
    </row>
    <row r="110" spans="1:13" ht="12.75">
      <c r="A110" s="18" t="s">
        <v>6</v>
      </c>
      <c r="B110" s="19">
        <v>9.7759</v>
      </c>
      <c r="C110" s="19">
        <v>9.6458</v>
      </c>
      <c r="D110" s="19">
        <v>10.4186</v>
      </c>
      <c r="E110" s="19">
        <v>9.0381</v>
      </c>
      <c r="F110" s="19">
        <v>8.4308</v>
      </c>
      <c r="G110" s="19">
        <v>8.0213</v>
      </c>
      <c r="H110" s="19">
        <v>7.9006</v>
      </c>
      <c r="I110" s="19">
        <v>8.0141</v>
      </c>
      <c r="J110" s="19">
        <v>7.6199</v>
      </c>
      <c r="K110" s="19">
        <v>7.6507</v>
      </c>
      <c r="L110" s="19">
        <v>7.5382</v>
      </c>
      <c r="M110" s="19">
        <v>7.4409</v>
      </c>
    </row>
    <row r="112" spans="1:13" ht="12.75">
      <c r="A112" s="4"/>
      <c r="B112" s="1">
        <v>40186</v>
      </c>
      <c r="C112" s="1">
        <v>40214</v>
      </c>
      <c r="D112" s="1">
        <v>40242</v>
      </c>
      <c r="E112" s="1">
        <v>40269</v>
      </c>
      <c r="F112" s="1">
        <v>40305</v>
      </c>
      <c r="G112" s="1">
        <v>40333</v>
      </c>
      <c r="H112" s="1">
        <v>40361</v>
      </c>
      <c r="I112" s="1">
        <v>40396</v>
      </c>
      <c r="J112" s="1">
        <v>40424</v>
      </c>
      <c r="K112" s="1">
        <v>40452</v>
      </c>
      <c r="L112" s="1">
        <v>40487</v>
      </c>
      <c r="M112" s="1">
        <v>40515</v>
      </c>
    </row>
    <row r="113" spans="1:13" ht="12.75">
      <c r="A113" s="8" t="s">
        <v>1</v>
      </c>
      <c r="B113" s="9">
        <v>184.05</v>
      </c>
      <c r="C113" s="9">
        <v>158.46</v>
      </c>
      <c r="D113" s="9">
        <v>164.13</v>
      </c>
      <c r="E113" s="9">
        <v>152.99</v>
      </c>
      <c r="F113" s="9">
        <v>165.35</v>
      </c>
      <c r="G113" s="9">
        <v>156.17</v>
      </c>
      <c r="H113" s="9">
        <v>157.35</v>
      </c>
      <c r="I113" s="9">
        <v>184.68</v>
      </c>
      <c r="J113" s="9">
        <v>205.27</v>
      </c>
      <c r="K113" s="9">
        <v>205.94</v>
      </c>
      <c r="L113" s="9">
        <v>255.54</v>
      </c>
      <c r="M113" s="9">
        <v>246.6</v>
      </c>
    </row>
    <row r="114" spans="1:13" ht="12.75">
      <c r="A114" s="11" t="s">
        <v>2</v>
      </c>
      <c r="B114" s="12">
        <v>53</v>
      </c>
      <c r="C114" s="12">
        <v>54</v>
      </c>
      <c r="D114" s="12">
        <v>54</v>
      </c>
      <c r="E114" s="12">
        <v>57</v>
      </c>
      <c r="F114" s="12">
        <v>59</v>
      </c>
      <c r="G114" s="12">
        <v>56</v>
      </c>
      <c r="H114" s="12">
        <v>56</v>
      </c>
      <c r="I114" s="12">
        <v>49</v>
      </c>
      <c r="J114" s="12">
        <v>50</v>
      </c>
      <c r="K114" s="12">
        <v>50</v>
      </c>
      <c r="L114" s="12">
        <v>50</v>
      </c>
      <c r="M114" s="12">
        <v>48</v>
      </c>
    </row>
    <row r="115" spans="1:13" ht="12.75">
      <c r="A115" s="13" t="s">
        <v>3</v>
      </c>
      <c r="B115" s="12">
        <v>0.55</v>
      </c>
      <c r="C115" s="12">
        <v>0.48</v>
      </c>
      <c r="D115" s="12">
        <v>0.49</v>
      </c>
      <c r="E115" s="12">
        <v>0.46</v>
      </c>
      <c r="F115" s="12">
        <v>0.5</v>
      </c>
      <c r="G115" s="12">
        <v>0.47</v>
      </c>
      <c r="H115" s="12">
        <v>0.47</v>
      </c>
      <c r="I115" s="12">
        <v>0.55</v>
      </c>
      <c r="J115" s="12">
        <v>0.62</v>
      </c>
      <c r="K115" s="12">
        <v>0.62</v>
      </c>
      <c r="L115" s="12">
        <v>0.77</v>
      </c>
      <c r="M115" s="12">
        <v>0.74</v>
      </c>
    </row>
    <row r="116" spans="1:13" ht="12.75">
      <c r="A116" s="14" t="s">
        <v>4</v>
      </c>
      <c r="B116" s="12">
        <v>237.6</v>
      </c>
      <c r="C116" s="12">
        <v>212.94</v>
      </c>
      <c r="D116" s="12">
        <v>218.62</v>
      </c>
      <c r="E116" s="12">
        <v>210.45</v>
      </c>
      <c r="F116" s="12">
        <v>224.85</v>
      </c>
      <c r="G116" s="12">
        <v>212.64</v>
      </c>
      <c r="H116" s="12">
        <v>213.82</v>
      </c>
      <c r="I116" s="12">
        <v>234.23</v>
      </c>
      <c r="J116" s="12">
        <v>255.89</v>
      </c>
      <c r="K116" s="12">
        <v>256.56</v>
      </c>
      <c r="L116" s="12">
        <v>306.31</v>
      </c>
      <c r="M116" s="12">
        <v>295.34</v>
      </c>
    </row>
    <row r="117" spans="1:13" ht="12.75">
      <c r="A117" s="13" t="s">
        <v>5</v>
      </c>
      <c r="B117" s="12">
        <v>1750.19</v>
      </c>
      <c r="C117" s="12">
        <v>1655.01</v>
      </c>
      <c r="D117" s="12">
        <v>1624.89</v>
      </c>
      <c r="E117" s="12">
        <v>1528.71</v>
      </c>
      <c r="F117" s="12">
        <v>1717.76</v>
      </c>
      <c r="G117" s="12">
        <v>1653.59</v>
      </c>
      <c r="H117" s="12">
        <v>1651.16</v>
      </c>
      <c r="I117" s="12">
        <v>1697.14</v>
      </c>
      <c r="J117" s="12">
        <v>1838.42</v>
      </c>
      <c r="K117" s="12">
        <v>1778.5</v>
      </c>
      <c r="L117" s="12">
        <v>2079.69</v>
      </c>
      <c r="M117" s="12">
        <v>2026.12</v>
      </c>
    </row>
    <row r="118" spans="1:13" ht="12.75">
      <c r="A118" s="13" t="s">
        <v>7</v>
      </c>
      <c r="B118" s="12">
        <v>15.1</v>
      </c>
      <c r="C118" s="12">
        <v>14.28</v>
      </c>
      <c r="D118" s="12">
        <v>14.02</v>
      </c>
      <c r="E118" s="12">
        <v>12.56</v>
      </c>
      <c r="F118" s="12">
        <v>14.12</v>
      </c>
      <c r="G118" s="12">
        <v>13.59</v>
      </c>
      <c r="H118" s="12">
        <v>13.57</v>
      </c>
      <c r="I118" s="12">
        <v>13.95</v>
      </c>
      <c r="J118" s="12">
        <v>15.11</v>
      </c>
      <c r="K118" s="12">
        <v>13.89</v>
      </c>
      <c r="L118" s="12">
        <v>16.24</v>
      </c>
      <c r="M118" s="12">
        <v>14.99</v>
      </c>
    </row>
    <row r="119" spans="1:13" ht="25.5">
      <c r="A119" s="15" t="s">
        <v>9</v>
      </c>
      <c r="B119" s="12">
        <v>137</v>
      </c>
      <c r="C119" s="12">
        <v>137</v>
      </c>
      <c r="D119" s="12">
        <v>137</v>
      </c>
      <c r="E119" s="12">
        <v>137</v>
      </c>
      <c r="F119" s="12">
        <v>137</v>
      </c>
      <c r="G119" s="12">
        <v>155</v>
      </c>
      <c r="H119" s="12">
        <v>155</v>
      </c>
      <c r="I119" s="12">
        <v>155</v>
      </c>
      <c r="J119" s="12">
        <v>155</v>
      </c>
      <c r="K119" s="12">
        <v>155</v>
      </c>
      <c r="L119" s="12">
        <v>155</v>
      </c>
      <c r="M119" s="12">
        <v>155</v>
      </c>
    </row>
    <row r="120" spans="1:13" ht="12.75">
      <c r="A120" s="14" t="s">
        <v>8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</row>
    <row r="121" spans="1:13" ht="12.75">
      <c r="A121" s="16" t="s">
        <v>10</v>
      </c>
      <c r="B121" s="17">
        <v>1902.29</v>
      </c>
      <c r="C121" s="17">
        <v>1806.29</v>
      </c>
      <c r="D121" s="17">
        <v>1775.91</v>
      </c>
      <c r="E121" s="17">
        <v>1678.27</v>
      </c>
      <c r="F121" s="17">
        <v>1868.88</v>
      </c>
      <c r="G121" s="17">
        <v>1822.18</v>
      </c>
      <c r="H121" s="17">
        <v>1819.73</v>
      </c>
      <c r="I121" s="17">
        <v>1866.09</v>
      </c>
      <c r="J121" s="17">
        <v>2008.53</v>
      </c>
      <c r="K121" s="17">
        <v>1947.39</v>
      </c>
      <c r="L121" s="17">
        <v>2250.93</v>
      </c>
      <c r="M121" s="17">
        <v>2196.11</v>
      </c>
    </row>
    <row r="122" spans="1:13" ht="12.75">
      <c r="A122" s="18" t="s">
        <v>6</v>
      </c>
      <c r="B122" s="19">
        <v>7.3661</v>
      </c>
      <c r="C122" s="19">
        <v>7.7722</v>
      </c>
      <c r="D122" s="19">
        <v>7.4325</v>
      </c>
      <c r="E122" s="19">
        <v>7.264</v>
      </c>
      <c r="F122" s="19">
        <v>7.6396</v>
      </c>
      <c r="G122" s="19">
        <v>7.7765</v>
      </c>
      <c r="H122" s="19">
        <v>7.7222</v>
      </c>
      <c r="I122" s="19">
        <v>7.2456</v>
      </c>
      <c r="J122" s="19">
        <v>7.1844</v>
      </c>
      <c r="K122" s="19">
        <v>6.9321</v>
      </c>
      <c r="L122" s="19">
        <v>6.7895</v>
      </c>
      <c r="M122" s="19">
        <v>6.8603</v>
      </c>
    </row>
    <row r="124" spans="1:13" ht="12.75">
      <c r="A124" s="4"/>
      <c r="B124" s="1">
        <v>40550</v>
      </c>
      <c r="C124" s="1">
        <v>40578</v>
      </c>
      <c r="D124" s="1">
        <v>40606</v>
      </c>
      <c r="E124" s="1">
        <v>40634</v>
      </c>
      <c r="F124" s="1">
        <v>40669</v>
      </c>
      <c r="G124" s="1">
        <v>40697</v>
      </c>
      <c r="H124" s="1">
        <v>40725</v>
      </c>
      <c r="I124" s="1">
        <v>40760</v>
      </c>
      <c r="J124" s="1">
        <v>40788</v>
      </c>
      <c r="K124" s="1">
        <v>40823</v>
      </c>
      <c r="L124" s="1">
        <v>40851</v>
      </c>
      <c r="M124" s="1">
        <v>40879</v>
      </c>
    </row>
    <row r="125" spans="1:13" ht="12.75">
      <c r="A125" s="8" t="s">
        <v>1</v>
      </c>
      <c r="B125" s="9">
        <v>252.74</v>
      </c>
      <c r="C125" s="9">
        <v>291.01</v>
      </c>
      <c r="D125" s="9">
        <v>307.86</v>
      </c>
      <c r="E125" s="9">
        <v>315.54</v>
      </c>
      <c r="F125" s="9">
        <v>295.34</v>
      </c>
      <c r="G125" s="9">
        <v>316.13</v>
      </c>
      <c r="H125" s="9">
        <v>267.35</v>
      </c>
      <c r="I125" s="9">
        <v>303.14</v>
      </c>
      <c r="J125" s="9">
        <v>321.44</v>
      </c>
      <c r="K125" s="9">
        <v>262.19</v>
      </c>
      <c r="L125" s="9">
        <v>285.89</v>
      </c>
      <c r="M125" s="9">
        <v>256.56</v>
      </c>
    </row>
    <row r="126" spans="1:13" ht="12.75">
      <c r="A126" s="11" t="s">
        <v>2</v>
      </c>
      <c r="B126" s="12">
        <v>49</v>
      </c>
      <c r="C126" s="12">
        <v>50</v>
      </c>
      <c r="D126" s="12">
        <v>45</v>
      </c>
      <c r="E126" s="12">
        <v>50</v>
      </c>
      <c r="F126" s="12">
        <v>49</v>
      </c>
      <c r="G126" s="12">
        <v>44</v>
      </c>
      <c r="H126" s="12">
        <v>44</v>
      </c>
      <c r="I126" s="12">
        <v>45</v>
      </c>
      <c r="J126" s="12">
        <v>43</v>
      </c>
      <c r="K126" s="12">
        <v>45</v>
      </c>
      <c r="L126" s="12">
        <v>47</v>
      </c>
      <c r="M126" s="12">
        <v>46</v>
      </c>
    </row>
    <row r="127" spans="1:13" ht="12.75">
      <c r="A127" s="13" t="s">
        <v>3</v>
      </c>
      <c r="B127" s="12">
        <v>0.76</v>
      </c>
      <c r="C127" s="12">
        <v>0.87</v>
      </c>
      <c r="D127" s="12">
        <v>0.92</v>
      </c>
      <c r="E127" s="12">
        <v>0.95</v>
      </c>
      <c r="F127" s="12">
        <v>0.89</v>
      </c>
      <c r="G127" s="12">
        <v>0.95</v>
      </c>
      <c r="H127" s="12">
        <v>0.8</v>
      </c>
      <c r="I127" s="12">
        <v>0.91</v>
      </c>
      <c r="J127" s="12">
        <v>0.96</v>
      </c>
      <c r="K127" s="12">
        <v>0.79</v>
      </c>
      <c r="L127" s="12">
        <v>0.86</v>
      </c>
      <c r="M127" s="12">
        <v>0.77</v>
      </c>
    </row>
    <row r="128" spans="1:13" ht="12.75">
      <c r="A128" s="14" t="s">
        <v>4</v>
      </c>
      <c r="B128" s="12">
        <v>302.5</v>
      </c>
      <c r="C128" s="12">
        <v>341.88</v>
      </c>
      <c r="D128" s="12">
        <v>353.78</v>
      </c>
      <c r="E128" s="12">
        <v>366.49</v>
      </c>
      <c r="F128" s="12">
        <v>345.23</v>
      </c>
      <c r="G128" s="12">
        <v>361.08</v>
      </c>
      <c r="H128" s="12">
        <v>312.15</v>
      </c>
      <c r="I128" s="12">
        <v>349.05</v>
      </c>
      <c r="J128" s="12">
        <v>365.4</v>
      </c>
      <c r="K128" s="12">
        <v>307.98</v>
      </c>
      <c r="L128" s="12">
        <v>333.75</v>
      </c>
      <c r="M128" s="12">
        <v>303.33</v>
      </c>
    </row>
    <row r="129" spans="1:13" ht="12.75">
      <c r="A129" s="13" t="s">
        <v>5</v>
      </c>
      <c r="B129" s="12">
        <v>2059.99</v>
      </c>
      <c r="C129" s="12">
        <v>2481.81</v>
      </c>
      <c r="D129" s="12">
        <v>2436.62</v>
      </c>
      <c r="E129" s="12">
        <v>2457.28</v>
      </c>
      <c r="F129" s="12">
        <v>2298.82</v>
      </c>
      <c r="G129" s="12">
        <v>2425.52</v>
      </c>
      <c r="H129" s="12">
        <v>2099.46</v>
      </c>
      <c r="I129" s="12">
        <v>2424.89</v>
      </c>
      <c r="J129" s="12">
        <v>2578.34</v>
      </c>
      <c r="K129" s="12">
        <v>2426.7</v>
      </c>
      <c r="L129" s="12">
        <v>2631.39</v>
      </c>
      <c r="M129" s="12">
        <v>2439.62</v>
      </c>
    </row>
    <row r="130" spans="1:13" ht="12.75">
      <c r="A130" s="13" t="s">
        <v>7</v>
      </c>
      <c r="B130" s="12">
        <v>15.24</v>
      </c>
      <c r="C130" s="12">
        <v>18.36</v>
      </c>
      <c r="D130" s="12">
        <v>18.02</v>
      </c>
      <c r="E130" s="12">
        <v>18.18</v>
      </c>
      <c r="F130" s="12">
        <v>17</v>
      </c>
      <c r="G130" s="12">
        <v>17.94</v>
      </c>
      <c r="H130" s="12">
        <v>15.53</v>
      </c>
      <c r="I130" s="12">
        <v>17.94</v>
      </c>
      <c r="J130" s="12">
        <v>19.07</v>
      </c>
      <c r="K130" s="12">
        <v>17.95</v>
      </c>
      <c r="L130" s="12">
        <v>19.47</v>
      </c>
      <c r="M130" s="12">
        <v>18.05</v>
      </c>
    </row>
    <row r="131" spans="1:13" ht="25.5">
      <c r="A131" s="15" t="s">
        <v>9</v>
      </c>
      <c r="B131" s="12">
        <v>155</v>
      </c>
      <c r="C131" s="12">
        <v>155</v>
      </c>
      <c r="D131" s="12">
        <v>155</v>
      </c>
      <c r="E131" s="12">
        <v>155</v>
      </c>
      <c r="F131" s="12">
        <v>155</v>
      </c>
      <c r="G131" s="12">
        <v>155</v>
      </c>
      <c r="H131" s="12">
        <v>155</v>
      </c>
      <c r="I131" s="12">
        <v>95.32</v>
      </c>
      <c r="J131" s="12">
        <v>95.32</v>
      </c>
      <c r="K131" s="12">
        <v>95.32</v>
      </c>
      <c r="L131" s="12">
        <v>95.32</v>
      </c>
      <c r="M131" s="12">
        <v>95.32</v>
      </c>
    </row>
    <row r="132" spans="1:13" ht="12.75">
      <c r="A132" s="14" t="s">
        <v>8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</row>
    <row r="133" spans="1:13" ht="12.75">
      <c r="A133" s="16" t="s">
        <v>10</v>
      </c>
      <c r="B133" s="17">
        <v>2230.23</v>
      </c>
      <c r="C133" s="17">
        <v>2655.71</v>
      </c>
      <c r="D133" s="17">
        <v>2609.64</v>
      </c>
      <c r="E133" s="17">
        <v>2630.46</v>
      </c>
      <c r="F133" s="17">
        <v>2470.82</v>
      </c>
      <c r="G133" s="17">
        <v>2598.46</v>
      </c>
      <c r="H133" s="17">
        <v>2269.99</v>
      </c>
      <c r="I133" s="17">
        <v>2538.15</v>
      </c>
      <c r="J133" s="17">
        <v>2692.73</v>
      </c>
      <c r="K133" s="17">
        <v>2539.97</v>
      </c>
      <c r="L133" s="17">
        <v>2746.18</v>
      </c>
      <c r="M133" s="17">
        <v>2552.99</v>
      </c>
    </row>
    <row r="134" spans="1:13" ht="12.75">
      <c r="A134" s="18" t="s">
        <v>6</v>
      </c>
      <c r="B134" s="19">
        <v>6.8099</v>
      </c>
      <c r="C134" s="19">
        <v>7.2593</v>
      </c>
      <c r="D134" s="19">
        <v>6.8874</v>
      </c>
      <c r="E134" s="19">
        <v>6.7049</v>
      </c>
      <c r="F134" s="19">
        <v>6.6588</v>
      </c>
      <c r="G134" s="19">
        <v>6.7174</v>
      </c>
      <c r="H134" s="19">
        <v>6.7258</v>
      </c>
      <c r="I134" s="19">
        <v>6.9471</v>
      </c>
      <c r="J134" s="19">
        <v>7.0562</v>
      </c>
      <c r="K134" s="19">
        <v>7.8794</v>
      </c>
      <c r="L134" s="19">
        <v>7.8843</v>
      </c>
      <c r="M134" s="19">
        <v>8.0428</v>
      </c>
    </row>
    <row r="136" spans="1:13" ht="12.75">
      <c r="A136" s="4"/>
      <c r="B136" s="1">
        <v>40914</v>
      </c>
      <c r="C136" s="1">
        <v>40942</v>
      </c>
      <c r="D136" s="36">
        <v>40970</v>
      </c>
      <c r="E136" s="36">
        <v>41004</v>
      </c>
      <c r="F136" s="36">
        <v>41032</v>
      </c>
      <c r="G136" s="36">
        <v>41061</v>
      </c>
      <c r="H136" s="36">
        <v>41096</v>
      </c>
      <c r="I136" s="36">
        <v>41124</v>
      </c>
      <c r="J136" s="36">
        <v>41159</v>
      </c>
      <c r="K136" s="36">
        <v>41187</v>
      </c>
      <c r="L136" s="36">
        <v>41215</v>
      </c>
      <c r="M136" s="36">
        <v>41250</v>
      </c>
    </row>
    <row r="137" spans="1:13" ht="12.75">
      <c r="A137" s="8" t="s">
        <v>1</v>
      </c>
      <c r="B137" s="9">
        <v>274.16</v>
      </c>
      <c r="C137" s="9">
        <v>279.55</v>
      </c>
      <c r="D137" s="9">
        <v>282.47</v>
      </c>
      <c r="E137" s="9">
        <v>277.74</v>
      </c>
      <c r="F137" s="9">
        <v>268.26</v>
      </c>
      <c r="G137" s="9">
        <v>243.85</v>
      </c>
      <c r="H137" s="9">
        <v>309</v>
      </c>
      <c r="I137" s="9">
        <v>341</v>
      </c>
      <c r="J137" s="9">
        <v>341</v>
      </c>
      <c r="K137" s="9">
        <v>320</v>
      </c>
      <c r="L137" s="9">
        <v>318</v>
      </c>
      <c r="M137" s="9">
        <v>322</v>
      </c>
    </row>
    <row r="138" spans="1:13" ht="12.75">
      <c r="A138" s="11" t="s">
        <v>2</v>
      </c>
      <c r="B138" s="12">
        <v>45</v>
      </c>
      <c r="C138" s="12">
        <v>43</v>
      </c>
      <c r="D138" s="12">
        <v>42</v>
      </c>
      <c r="E138" s="12">
        <v>41</v>
      </c>
      <c r="F138" s="12">
        <v>42</v>
      </c>
      <c r="G138" s="12">
        <v>42</v>
      </c>
      <c r="H138" s="12">
        <v>41</v>
      </c>
      <c r="I138" s="12">
        <v>41</v>
      </c>
      <c r="J138" s="12">
        <v>41</v>
      </c>
      <c r="K138" s="12">
        <v>39</v>
      </c>
      <c r="L138" s="12">
        <v>39</v>
      </c>
      <c r="M138" s="12">
        <v>38</v>
      </c>
    </row>
    <row r="139" spans="1:13" ht="12.75">
      <c r="A139" s="13" t="s">
        <v>3</v>
      </c>
      <c r="B139" s="12">
        <v>0.82</v>
      </c>
      <c r="C139" s="12">
        <v>0.84</v>
      </c>
      <c r="D139" s="12">
        <v>0.85</v>
      </c>
      <c r="E139" s="12">
        <v>0.83</v>
      </c>
      <c r="F139" s="12">
        <v>0.8</v>
      </c>
      <c r="G139" s="12">
        <v>0.73</v>
      </c>
      <c r="H139" s="12">
        <v>0.93</v>
      </c>
      <c r="I139" s="12">
        <v>1.02</v>
      </c>
      <c r="J139" s="12">
        <v>1.02</v>
      </c>
      <c r="K139" s="12">
        <v>0.96</v>
      </c>
      <c r="L139" s="12">
        <v>0.95</v>
      </c>
      <c r="M139" s="12">
        <v>0.97</v>
      </c>
    </row>
    <row r="140" spans="1:13" ht="12.75">
      <c r="A140" s="14" t="s">
        <v>4</v>
      </c>
      <c r="B140" s="12">
        <v>319.98</v>
      </c>
      <c r="C140" s="12">
        <v>323.39</v>
      </c>
      <c r="D140" s="12">
        <v>325.32</v>
      </c>
      <c r="E140" s="12">
        <v>319.57</v>
      </c>
      <c r="F140" s="12">
        <v>311.06</v>
      </c>
      <c r="G140" s="12">
        <v>286.58</v>
      </c>
      <c r="H140" s="12">
        <v>350.93</v>
      </c>
      <c r="I140" s="12">
        <v>383.02</v>
      </c>
      <c r="J140" s="12">
        <v>383.02</v>
      </c>
      <c r="K140" s="12">
        <v>359.96</v>
      </c>
      <c r="L140" s="12">
        <v>357.95</v>
      </c>
      <c r="M140" s="12">
        <v>360.97</v>
      </c>
    </row>
    <row r="141" spans="1:13" ht="12.75">
      <c r="A141" s="13" t="s">
        <v>5</v>
      </c>
      <c r="B141" s="12">
        <v>2606.21</v>
      </c>
      <c r="C141" s="12">
        <v>2450.39</v>
      </c>
      <c r="D141" s="12">
        <v>2450.51</v>
      </c>
      <c r="E141" s="12">
        <v>2503.38</v>
      </c>
      <c r="F141" s="12">
        <v>2405.58</v>
      </c>
      <c r="G141" s="12">
        <v>2461.38</v>
      </c>
      <c r="H141" s="12">
        <v>2903.98</v>
      </c>
      <c r="I141" s="12">
        <v>3118.05</v>
      </c>
      <c r="J141" s="12">
        <v>3118.05</v>
      </c>
      <c r="K141" s="12">
        <v>3117.76</v>
      </c>
      <c r="L141" s="12">
        <v>3130.67</v>
      </c>
      <c r="M141" s="12">
        <v>3124.92</v>
      </c>
    </row>
    <row r="142" spans="1:13" ht="12.75">
      <c r="A142" s="13" t="s">
        <v>7</v>
      </c>
      <c r="B142" s="12">
        <v>19.28</v>
      </c>
      <c r="C142" s="12">
        <v>18.13</v>
      </c>
      <c r="D142" s="12">
        <v>18.13</v>
      </c>
      <c r="E142" s="12">
        <v>18.52</v>
      </c>
      <c r="F142" s="12">
        <v>17.79</v>
      </c>
      <c r="G142" s="12">
        <v>18.21</v>
      </c>
      <c r="H142" s="12">
        <v>21.48</v>
      </c>
      <c r="I142" s="12">
        <v>21.78</v>
      </c>
      <c r="J142" s="12">
        <v>21.78</v>
      </c>
      <c r="K142" s="12">
        <v>21.78</v>
      </c>
      <c r="L142" s="12">
        <v>21.87</v>
      </c>
      <c r="M142" s="12">
        <v>21.83</v>
      </c>
    </row>
    <row r="143" spans="1:13" ht="25.5">
      <c r="A143" s="15" t="s">
        <v>9</v>
      </c>
      <c r="B143" s="12">
        <v>95.32</v>
      </c>
      <c r="C143" s="12">
        <v>95.32</v>
      </c>
      <c r="D143" s="12">
        <v>95.32</v>
      </c>
      <c r="E143" s="12">
        <v>95.32</v>
      </c>
      <c r="F143" s="12">
        <v>95.32</v>
      </c>
      <c r="G143" s="12">
        <v>95.32</v>
      </c>
      <c r="H143" s="12">
        <v>95.32</v>
      </c>
      <c r="I143" s="12">
        <v>95.32</v>
      </c>
      <c r="J143" s="12">
        <v>95.32</v>
      </c>
      <c r="K143" s="12">
        <v>101.42</v>
      </c>
      <c r="L143" s="12">
        <v>101.42</v>
      </c>
      <c r="M143" s="12">
        <v>101.42</v>
      </c>
    </row>
    <row r="144" spans="1:13" ht="12.75">
      <c r="A144" s="14" t="s">
        <v>8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</row>
    <row r="145" spans="1:13" ht="12.75">
      <c r="A145" s="16" t="s">
        <v>10</v>
      </c>
      <c r="B145" s="17">
        <v>2720.81</v>
      </c>
      <c r="C145" s="17">
        <v>2563.84</v>
      </c>
      <c r="D145" s="17">
        <v>2563.96</v>
      </c>
      <c r="E145" s="17">
        <v>2617.22</v>
      </c>
      <c r="F145" s="17">
        <v>2518.69</v>
      </c>
      <c r="G145" s="17">
        <v>2574.91</v>
      </c>
      <c r="H145" s="17">
        <v>3020.78</v>
      </c>
      <c r="I145" s="17">
        <v>3235.15</v>
      </c>
      <c r="J145" s="17">
        <v>3235.15</v>
      </c>
      <c r="K145" s="17">
        <v>3240.96</v>
      </c>
      <c r="L145" s="17">
        <v>3253.96</v>
      </c>
      <c r="M145" s="17">
        <v>3248.17</v>
      </c>
    </row>
    <row r="146" spans="1:13" ht="12.75">
      <c r="A146" s="18" t="s">
        <v>6</v>
      </c>
      <c r="B146" s="19">
        <v>8.1449</v>
      </c>
      <c r="C146" s="19">
        <v>7.5772</v>
      </c>
      <c r="D146" s="19">
        <v>7.5326</v>
      </c>
      <c r="E146" s="19">
        <v>7.8336</v>
      </c>
      <c r="F146" s="19">
        <v>7.7335</v>
      </c>
      <c r="G146" s="19">
        <v>8.5888</v>
      </c>
      <c r="H146" s="19">
        <v>8.2751</v>
      </c>
      <c r="I146" s="19">
        <v>8.1407</v>
      </c>
      <c r="J146" s="19">
        <v>8.1407</v>
      </c>
      <c r="K146" s="19">
        <v>8.6614</v>
      </c>
      <c r="L146" s="19">
        <v>8.7461</v>
      </c>
      <c r="M146" s="19">
        <v>8.657</v>
      </c>
    </row>
    <row r="148" spans="1:13" ht="12.75">
      <c r="A148" s="4"/>
      <c r="B148" s="1">
        <v>41278</v>
      </c>
      <c r="C148" s="1">
        <v>41306</v>
      </c>
      <c r="D148" s="1">
        <v>41338</v>
      </c>
      <c r="E148" s="1">
        <v>41366</v>
      </c>
      <c r="F148" s="1">
        <v>41401</v>
      </c>
      <c r="G148" s="1">
        <v>41429</v>
      </c>
      <c r="H148" s="1">
        <v>41457</v>
      </c>
      <c r="I148" s="36">
        <v>41492</v>
      </c>
      <c r="J148" s="36">
        <v>41520</v>
      </c>
      <c r="K148" s="36">
        <v>41548</v>
      </c>
      <c r="L148" s="36">
        <v>41583</v>
      </c>
      <c r="M148" s="36">
        <v>41611</v>
      </c>
    </row>
    <row r="149" spans="1:13" ht="12.75">
      <c r="A149" s="8" t="s">
        <v>1</v>
      </c>
      <c r="B149" s="9">
        <v>293</v>
      </c>
      <c r="C149" s="9">
        <v>313</v>
      </c>
      <c r="D149" s="9">
        <v>312</v>
      </c>
      <c r="E149" s="9">
        <v>278</v>
      </c>
      <c r="F149" s="9">
        <v>294</v>
      </c>
      <c r="G149" s="9">
        <v>303</v>
      </c>
      <c r="H149" s="9">
        <v>304</v>
      </c>
      <c r="I149" s="9">
        <v>237</v>
      </c>
      <c r="J149" s="9">
        <v>235</v>
      </c>
      <c r="K149" s="9">
        <v>214</v>
      </c>
      <c r="L149" s="9">
        <v>213</v>
      </c>
      <c r="M149" s="9">
        <v>215</v>
      </c>
    </row>
    <row r="150" spans="1:13" ht="12.75">
      <c r="A150" s="11" t="s">
        <v>2</v>
      </c>
      <c r="B150" s="12">
        <v>38</v>
      </c>
      <c r="C150" s="12">
        <v>41</v>
      </c>
      <c r="D150" s="12">
        <v>39</v>
      </c>
      <c r="E150" s="12">
        <v>41</v>
      </c>
      <c r="F150" s="12">
        <v>41</v>
      </c>
      <c r="G150" s="12">
        <v>42</v>
      </c>
      <c r="H150" s="12">
        <v>44</v>
      </c>
      <c r="I150" s="12">
        <v>40</v>
      </c>
      <c r="J150" s="12">
        <v>39</v>
      </c>
      <c r="K150" s="12">
        <v>39</v>
      </c>
      <c r="L150" s="12">
        <v>42</v>
      </c>
      <c r="M150" s="12">
        <v>42</v>
      </c>
    </row>
    <row r="151" spans="1:13" ht="12.75">
      <c r="A151" s="13" t="s">
        <v>3</v>
      </c>
      <c r="B151" s="12">
        <v>0.88</v>
      </c>
      <c r="C151" s="12">
        <v>0.94</v>
      </c>
      <c r="D151" s="12">
        <v>0.94</v>
      </c>
      <c r="E151" s="12">
        <v>0.83</v>
      </c>
      <c r="F151" s="12">
        <v>0.88</v>
      </c>
      <c r="G151" s="12">
        <v>0.91</v>
      </c>
      <c r="H151" s="12">
        <v>0.91</v>
      </c>
      <c r="I151" s="12">
        <v>0.71</v>
      </c>
      <c r="J151" s="12">
        <v>0.71</v>
      </c>
      <c r="K151" s="12">
        <v>0.64</v>
      </c>
      <c r="L151" s="12">
        <v>0.64</v>
      </c>
      <c r="M151" s="12">
        <v>0.65</v>
      </c>
    </row>
    <row r="152" spans="1:13" ht="12.75">
      <c r="A152" s="14" t="s">
        <v>4</v>
      </c>
      <c r="B152" s="12">
        <v>331.88</v>
      </c>
      <c r="C152" s="12">
        <v>354.94</v>
      </c>
      <c r="D152" s="12">
        <v>351.94</v>
      </c>
      <c r="E152" s="12">
        <v>319.83</v>
      </c>
      <c r="F152" s="12">
        <v>335.88</v>
      </c>
      <c r="G152" s="12">
        <v>345.91</v>
      </c>
      <c r="H152" s="12">
        <v>348.91</v>
      </c>
      <c r="I152" s="12">
        <v>277.71</v>
      </c>
      <c r="J152" s="12">
        <v>274.71</v>
      </c>
      <c r="K152" s="12">
        <v>253.64</v>
      </c>
      <c r="L152" s="12">
        <v>255.64</v>
      </c>
      <c r="M152" s="12">
        <v>257.65</v>
      </c>
    </row>
    <row r="153" spans="1:13" ht="12.75">
      <c r="A153" s="13" t="s">
        <v>5</v>
      </c>
      <c r="B153" s="12">
        <v>2851.15</v>
      </c>
      <c r="C153" s="12">
        <v>3137.71</v>
      </c>
      <c r="D153" s="12">
        <v>3188.37</v>
      </c>
      <c r="E153" s="12">
        <v>2947.07</v>
      </c>
      <c r="F153" s="12">
        <v>3028.53</v>
      </c>
      <c r="G153" s="12">
        <v>3378.02</v>
      </c>
      <c r="H153" s="12">
        <v>3460.11</v>
      </c>
      <c r="I153" s="12">
        <v>279.75</v>
      </c>
      <c r="J153" s="12">
        <v>2820.75</v>
      </c>
      <c r="K153" s="12">
        <v>2544.9</v>
      </c>
      <c r="L153" s="12">
        <v>2618.16</v>
      </c>
      <c r="M153" s="12">
        <v>2647.87</v>
      </c>
    </row>
    <row r="154" spans="1:13" ht="12.75">
      <c r="A154" s="13" t="s">
        <v>7</v>
      </c>
      <c r="B154" s="12">
        <v>19.92</v>
      </c>
      <c r="C154" s="12">
        <v>21.92</v>
      </c>
      <c r="D154" s="12">
        <v>22.27</v>
      </c>
      <c r="E154" s="12">
        <v>20.59</v>
      </c>
      <c r="F154" s="12">
        <v>21.16</v>
      </c>
      <c r="G154" s="12">
        <v>23.6</v>
      </c>
      <c r="H154" s="12">
        <v>24.17</v>
      </c>
      <c r="I154" s="12">
        <v>19.07</v>
      </c>
      <c r="J154" s="12">
        <v>19.71</v>
      </c>
      <c r="K154" s="12">
        <v>17.78</v>
      </c>
      <c r="L154" s="12">
        <v>18.29</v>
      </c>
      <c r="M154" s="12">
        <v>18.5</v>
      </c>
    </row>
    <row r="155" spans="1:13" ht="25.5">
      <c r="A155" s="15" t="s">
        <v>9</v>
      </c>
      <c r="B155" s="12">
        <v>139.99</v>
      </c>
      <c r="C155" s="12">
        <v>139.99</v>
      </c>
      <c r="D155" s="12">
        <v>139.99</v>
      </c>
      <c r="E155" s="12">
        <v>139.99</v>
      </c>
      <c r="F155" s="12">
        <v>139.99</v>
      </c>
      <c r="G155" s="12">
        <v>139.99</v>
      </c>
      <c r="H155" s="12">
        <v>139.99</v>
      </c>
      <c r="I155" s="12">
        <v>139.99</v>
      </c>
      <c r="J155" s="12">
        <v>139.99</v>
      </c>
      <c r="K155" s="12">
        <v>139.99</v>
      </c>
      <c r="L155" s="12">
        <v>139.99</v>
      </c>
      <c r="M155" s="12">
        <v>139.99</v>
      </c>
    </row>
    <row r="156" spans="1:13" ht="12.75">
      <c r="A156" s="14" t="s">
        <v>8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</row>
    <row r="157" spans="1:13" ht="12.75">
      <c r="A157" s="16" t="s">
        <v>10</v>
      </c>
      <c r="B157" s="17">
        <v>3011.06</v>
      </c>
      <c r="C157" s="17">
        <v>3299.62</v>
      </c>
      <c r="D157" s="17">
        <v>3350.63</v>
      </c>
      <c r="E157" s="17">
        <v>3107.65</v>
      </c>
      <c r="F157" s="17">
        <v>3189.68</v>
      </c>
      <c r="G157" s="17">
        <v>3541.61</v>
      </c>
      <c r="H157" s="17">
        <v>3624.27</v>
      </c>
      <c r="I157" s="17">
        <v>2888.81</v>
      </c>
      <c r="J157" s="17">
        <v>2941.04</v>
      </c>
      <c r="K157" s="17">
        <v>2702.67</v>
      </c>
      <c r="L157" s="17">
        <v>2776.44</v>
      </c>
      <c r="M157" s="17">
        <v>2806.36</v>
      </c>
    </row>
    <row r="158" spans="1:13" ht="12.75">
      <c r="A158" s="18" t="s">
        <v>6</v>
      </c>
      <c r="B158" s="19">
        <v>8.5909</v>
      </c>
      <c r="C158" s="19">
        <v>8.8401</v>
      </c>
      <c r="D158" s="19">
        <v>9.0594</v>
      </c>
      <c r="E158" s="19">
        <v>9.2145</v>
      </c>
      <c r="F158" s="19">
        <v>9.0167</v>
      </c>
      <c r="G158" s="19">
        <v>9.7656</v>
      </c>
      <c r="H158" s="19">
        <v>9.9169</v>
      </c>
      <c r="I158" s="19">
        <v>9.8295</v>
      </c>
      <c r="J158" s="19">
        <v>10.2681</v>
      </c>
      <c r="K158" s="19">
        <v>10.0335</v>
      </c>
      <c r="L158" s="19">
        <v>10.2416</v>
      </c>
      <c r="M158" s="19">
        <v>10.277</v>
      </c>
    </row>
    <row r="160" spans="1:13" ht="12.75">
      <c r="A160" s="4"/>
      <c r="B160" s="36">
        <v>41646</v>
      </c>
      <c r="C160" s="36">
        <v>41674</v>
      </c>
      <c r="D160" s="36">
        <v>41702</v>
      </c>
      <c r="E160" s="36">
        <v>41737</v>
      </c>
      <c r="F160" s="36">
        <v>41765</v>
      </c>
      <c r="G160" s="36">
        <v>41793</v>
      </c>
      <c r="H160" s="36">
        <v>41821</v>
      </c>
      <c r="I160" s="36">
        <v>41856</v>
      </c>
      <c r="J160" s="36">
        <v>41884</v>
      </c>
      <c r="K160" s="36">
        <v>41919</v>
      </c>
      <c r="L160" s="36">
        <v>41947</v>
      </c>
      <c r="M160" s="36">
        <v>41975</v>
      </c>
    </row>
    <row r="161" spans="1:13" ht="12.75">
      <c r="A161" s="8" t="s">
        <v>1</v>
      </c>
      <c r="B161" s="9">
        <v>207</v>
      </c>
      <c r="C161" s="9">
        <v>218</v>
      </c>
      <c r="D161" s="9">
        <v>233</v>
      </c>
      <c r="E161" s="9">
        <v>233</v>
      </c>
      <c r="F161" s="9">
        <v>238</v>
      </c>
      <c r="G161" s="9">
        <v>216</v>
      </c>
      <c r="H161" s="9">
        <v>203</v>
      </c>
      <c r="I161" s="9">
        <v>195</v>
      </c>
      <c r="J161" s="9">
        <v>189</v>
      </c>
      <c r="K161" s="9">
        <v>181</v>
      </c>
      <c r="L161" s="9">
        <v>189</v>
      </c>
      <c r="M161" s="9">
        <v>182</v>
      </c>
    </row>
    <row r="162" spans="1:13" ht="12.75">
      <c r="A162" s="11" t="s">
        <v>2</v>
      </c>
      <c r="B162" s="12">
        <v>42</v>
      </c>
      <c r="C162" s="12">
        <v>49</v>
      </c>
      <c r="D162" s="12">
        <v>47</v>
      </c>
      <c r="E162" s="12">
        <v>45</v>
      </c>
      <c r="F162" s="12">
        <v>38</v>
      </c>
      <c r="G162" s="12">
        <v>33</v>
      </c>
      <c r="H162" s="12">
        <v>32</v>
      </c>
      <c r="I162" s="12">
        <v>36</v>
      </c>
      <c r="J162" s="12">
        <v>37</v>
      </c>
      <c r="K162" s="12">
        <v>37</v>
      </c>
      <c r="L162" s="12">
        <v>37</v>
      </c>
      <c r="M162" s="12">
        <v>37</v>
      </c>
    </row>
    <row r="163" spans="1:13" ht="12.75">
      <c r="A163" s="13" t="s">
        <v>3</v>
      </c>
      <c r="B163" s="12">
        <v>0.62</v>
      </c>
      <c r="C163" s="12">
        <v>0.65</v>
      </c>
      <c r="D163" s="12">
        <v>0.7</v>
      </c>
      <c r="E163" s="12">
        <v>0.7</v>
      </c>
      <c r="F163" s="12">
        <v>0.71</v>
      </c>
      <c r="G163" s="12">
        <v>0.65</v>
      </c>
      <c r="H163" s="12">
        <v>0.61</v>
      </c>
      <c r="I163" s="12">
        <v>0.59</v>
      </c>
      <c r="J163" s="12">
        <v>0.57</v>
      </c>
      <c r="K163" s="12">
        <v>0.54</v>
      </c>
      <c r="L163" s="12">
        <v>0.57</v>
      </c>
      <c r="M163" s="12">
        <v>0.55</v>
      </c>
    </row>
    <row r="164" spans="1:13" ht="12.75">
      <c r="A164" s="14" t="s">
        <v>4</v>
      </c>
      <c r="B164" s="12">
        <v>249.62</v>
      </c>
      <c r="C164" s="12">
        <v>267.65</v>
      </c>
      <c r="D164" s="12">
        <v>280.7</v>
      </c>
      <c r="E164" s="12">
        <v>278.7</v>
      </c>
      <c r="F164" s="12">
        <v>276.71</v>
      </c>
      <c r="G164" s="12">
        <v>249.65</v>
      </c>
      <c r="H164" s="12">
        <v>235.61</v>
      </c>
      <c r="I164" s="12">
        <v>231.59</v>
      </c>
      <c r="J164" s="12">
        <v>226.57</v>
      </c>
      <c r="K164" s="12">
        <v>218.54</v>
      </c>
      <c r="L164" s="12">
        <v>226.57</v>
      </c>
      <c r="M164" s="12">
        <v>219.55</v>
      </c>
    </row>
    <row r="165" spans="1:13" ht="12.75">
      <c r="A165" s="13" t="s">
        <v>5</v>
      </c>
      <c r="B165" s="12">
        <v>2658.28</v>
      </c>
      <c r="C165" s="12">
        <v>3003.51</v>
      </c>
      <c r="D165" s="12">
        <v>3053.23</v>
      </c>
      <c r="E165" s="12">
        <v>2907.18</v>
      </c>
      <c r="F165" s="12">
        <v>2906.78</v>
      </c>
      <c r="G165" s="12">
        <v>2661.77</v>
      </c>
      <c r="H165" s="12">
        <v>2504.06</v>
      </c>
      <c r="I165" s="12">
        <v>2492.02</v>
      </c>
      <c r="J165" s="12">
        <v>2463.61</v>
      </c>
      <c r="K165" s="12">
        <v>2444.35</v>
      </c>
      <c r="L165" s="12">
        <v>2502.99</v>
      </c>
      <c r="M165" s="12">
        <v>2440.36</v>
      </c>
    </row>
    <row r="166" spans="1:13" ht="12.75">
      <c r="A166" s="13" t="s">
        <v>7</v>
      </c>
      <c r="B166" s="12">
        <v>18.57</v>
      </c>
      <c r="C166" s="12">
        <v>22.22</v>
      </c>
      <c r="D166" s="12">
        <v>22.59</v>
      </c>
      <c r="E166" s="12">
        <v>21.51</v>
      </c>
      <c r="F166" s="12">
        <v>21.5</v>
      </c>
      <c r="G166" s="12">
        <v>19.69</v>
      </c>
      <c r="H166" s="12">
        <v>18.52</v>
      </c>
      <c r="I166" s="12">
        <v>18.95</v>
      </c>
      <c r="J166" s="12">
        <v>18.43</v>
      </c>
      <c r="K166" s="12">
        <v>18.58</v>
      </c>
      <c r="L166" s="12">
        <v>19.03</v>
      </c>
      <c r="M166" s="12">
        <v>18.55</v>
      </c>
    </row>
    <row r="167" spans="1:13" ht="25.5">
      <c r="A167" s="15" t="s">
        <v>9</v>
      </c>
      <c r="B167" s="12">
        <v>139.99</v>
      </c>
      <c r="C167" s="12">
        <v>139.99</v>
      </c>
      <c r="D167" s="12">
        <v>139.99</v>
      </c>
      <c r="E167" s="12">
        <v>139.99</v>
      </c>
      <c r="F167" s="12">
        <v>139.99</v>
      </c>
      <c r="G167" s="12">
        <v>139.99</v>
      </c>
      <c r="H167" s="12">
        <v>139.99</v>
      </c>
      <c r="I167" s="12">
        <v>139.99</v>
      </c>
      <c r="J167" s="12">
        <v>139.99</v>
      </c>
      <c r="K167" s="12">
        <v>139.99</v>
      </c>
      <c r="L167" s="12">
        <v>139.99</v>
      </c>
      <c r="M167" s="12">
        <v>139.99</v>
      </c>
    </row>
    <row r="168" spans="1:13" ht="12.75">
      <c r="A168" s="14" t="s">
        <v>8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</row>
    <row r="169" spans="1:13" ht="12.75">
      <c r="A169" s="16" t="s">
        <v>10</v>
      </c>
      <c r="B169" s="17">
        <v>2816.84</v>
      </c>
      <c r="C169" s="17">
        <v>3165.72</v>
      </c>
      <c r="D169" s="17">
        <v>3215.81</v>
      </c>
      <c r="E169" s="37">
        <v>3068.68</v>
      </c>
      <c r="F169" s="37">
        <v>3068.27</v>
      </c>
      <c r="G169" s="37">
        <v>2821.45</v>
      </c>
      <c r="H169" s="37">
        <v>2662.57</v>
      </c>
      <c r="I169" s="37">
        <v>2650.96</v>
      </c>
      <c r="J169" s="37">
        <v>2582.61</v>
      </c>
      <c r="K169" s="37">
        <v>2602.92</v>
      </c>
      <c r="L169" s="37">
        <v>2662.01</v>
      </c>
      <c r="M169" s="37">
        <v>2598.9</v>
      </c>
    </row>
    <row r="170" spans="1:13" ht="12.75">
      <c r="A170" s="18" t="s">
        <v>6</v>
      </c>
      <c r="B170" s="19">
        <v>10.6493</v>
      </c>
      <c r="C170" s="19">
        <v>11.2218</v>
      </c>
      <c r="D170" s="19">
        <v>10.8772</v>
      </c>
      <c r="E170" s="38">
        <v>10.4312</v>
      </c>
      <c r="F170" s="38">
        <v>10.5048</v>
      </c>
      <c r="G170" s="38">
        <v>10.662</v>
      </c>
      <c r="H170" s="38">
        <v>10.628</v>
      </c>
      <c r="I170" s="38">
        <v>10.7605</v>
      </c>
      <c r="J170" s="38">
        <v>10.6995</v>
      </c>
      <c r="K170" s="38">
        <v>11.1849</v>
      </c>
      <c r="L170" s="38">
        <v>11.0473</v>
      </c>
      <c r="M170" s="38">
        <v>11.1153</v>
      </c>
    </row>
    <row r="172" spans="1:13" ht="12.75">
      <c r="A172" s="4"/>
      <c r="B172" s="36">
        <v>42010</v>
      </c>
      <c r="C172" s="36">
        <v>42038</v>
      </c>
      <c r="D172" s="36">
        <v>42066</v>
      </c>
      <c r="E172" s="36">
        <v>42101</v>
      </c>
      <c r="F172" s="36">
        <v>42129</v>
      </c>
      <c r="G172" s="36">
        <v>42157</v>
      </c>
      <c r="H172" s="36">
        <v>42192</v>
      </c>
      <c r="I172" s="36">
        <v>42220</v>
      </c>
      <c r="J172" s="36">
        <v>42248</v>
      </c>
      <c r="K172" s="36">
        <v>42283</v>
      </c>
      <c r="L172" s="36">
        <v>42311</v>
      </c>
      <c r="M172" s="36">
        <v>42339</v>
      </c>
    </row>
    <row r="173" spans="1:13" ht="12.75">
      <c r="A173" s="8" t="s">
        <v>1</v>
      </c>
      <c r="B173" s="9">
        <v>184</v>
      </c>
      <c r="C173" s="9">
        <v>181</v>
      </c>
      <c r="D173" s="9">
        <v>178</v>
      </c>
      <c r="E173" s="9">
        <v>179</v>
      </c>
      <c r="F173" s="9">
        <v>172</v>
      </c>
      <c r="G173" s="9">
        <v>170</v>
      </c>
      <c r="H173" s="9">
        <v>192</v>
      </c>
      <c r="I173" s="9">
        <v>169</v>
      </c>
      <c r="J173" s="9">
        <v>166</v>
      </c>
      <c r="K173" s="9">
        <v>183</v>
      </c>
      <c r="L173" s="9">
        <v>179</v>
      </c>
      <c r="M173" s="9">
        <v>169</v>
      </c>
    </row>
    <row r="174" spans="1:13" ht="12.75">
      <c r="A174" s="11" t="s">
        <v>2</v>
      </c>
      <c r="B174" s="12">
        <v>36</v>
      </c>
      <c r="C174" s="12">
        <v>30</v>
      </c>
      <c r="D174" s="12">
        <v>29</v>
      </c>
      <c r="E174" s="12">
        <v>35</v>
      </c>
      <c r="F174" s="12">
        <v>27</v>
      </c>
      <c r="G174" s="12">
        <v>27</v>
      </c>
      <c r="H174" s="12">
        <v>33</v>
      </c>
      <c r="I174" s="12">
        <v>35</v>
      </c>
      <c r="J174" s="12">
        <v>37</v>
      </c>
      <c r="K174" s="12">
        <v>33</v>
      </c>
      <c r="L174" s="12">
        <v>33</v>
      </c>
      <c r="M174" s="12">
        <v>30</v>
      </c>
    </row>
    <row r="175" spans="1:13" ht="12.75">
      <c r="A175" s="13" t="s">
        <v>3</v>
      </c>
      <c r="B175" s="12">
        <v>0.55</v>
      </c>
      <c r="C175" s="12">
        <v>0.54</v>
      </c>
      <c r="D175" s="12">
        <v>0.53</v>
      </c>
      <c r="E175" s="12">
        <v>0.54</v>
      </c>
      <c r="F175" s="12">
        <v>0.52</v>
      </c>
      <c r="G175" s="12">
        <v>0.51</v>
      </c>
      <c r="H175" s="12">
        <v>0.58</v>
      </c>
      <c r="I175" s="12">
        <v>0.51</v>
      </c>
      <c r="J175" s="12">
        <v>0.5</v>
      </c>
      <c r="K175" s="12">
        <v>0.55</v>
      </c>
      <c r="L175" s="12">
        <v>0.54</v>
      </c>
      <c r="M175" s="12">
        <v>0.51</v>
      </c>
    </row>
    <row r="176" spans="1:13" ht="12.75">
      <c r="A176" s="14" t="s">
        <v>4</v>
      </c>
      <c r="B176" s="12">
        <v>220.55</v>
      </c>
      <c r="C176" s="12">
        <v>211.54</v>
      </c>
      <c r="D176" s="12">
        <v>207.53</v>
      </c>
      <c r="E176" s="12">
        <v>214.54</v>
      </c>
      <c r="F176" s="12">
        <v>199.52</v>
      </c>
      <c r="G176" s="12">
        <v>197.51</v>
      </c>
      <c r="H176" s="12">
        <v>225.58</v>
      </c>
      <c r="I176" s="12">
        <v>204.51</v>
      </c>
      <c r="J176" s="12">
        <v>203.5</v>
      </c>
      <c r="K176" s="12">
        <v>216.55</v>
      </c>
      <c r="L176" s="12">
        <v>212.54</v>
      </c>
      <c r="M176" s="12">
        <v>199.51</v>
      </c>
    </row>
    <row r="177" spans="1:13" ht="12.75">
      <c r="A177" s="13" t="s">
        <v>5</v>
      </c>
      <c r="B177" s="12">
        <v>2578.36</v>
      </c>
      <c r="C177" s="12">
        <v>2438.4</v>
      </c>
      <c r="D177" s="12">
        <v>2434.85</v>
      </c>
      <c r="E177" s="12">
        <v>2532.99</v>
      </c>
      <c r="F177" s="12">
        <v>2406.71</v>
      </c>
      <c r="G177" s="12">
        <v>2416.06</v>
      </c>
      <c r="H177" s="12">
        <v>2795.79</v>
      </c>
      <c r="I177" s="12">
        <v>2588.09</v>
      </c>
      <c r="J177" s="12">
        <v>2696.38</v>
      </c>
      <c r="K177" s="12">
        <v>2949.63</v>
      </c>
      <c r="L177" s="12">
        <v>2921.06</v>
      </c>
      <c r="M177" s="12">
        <v>2873.66</v>
      </c>
    </row>
    <row r="178" spans="1:13" ht="12.75">
      <c r="A178" s="13" t="s">
        <v>7</v>
      </c>
      <c r="B178" s="12">
        <v>19.6</v>
      </c>
      <c r="C178" s="12">
        <v>18.54</v>
      </c>
      <c r="D178" s="12">
        <v>18.51</v>
      </c>
      <c r="E178" s="12">
        <v>19.26</v>
      </c>
      <c r="F178" s="12">
        <v>18.3</v>
      </c>
      <c r="G178" s="12">
        <v>18.37</v>
      </c>
      <c r="H178" s="12">
        <v>21.26</v>
      </c>
      <c r="I178" s="12">
        <v>20.21</v>
      </c>
      <c r="J178" s="12">
        <v>21.05</v>
      </c>
      <c r="K178" s="12">
        <v>23.03</v>
      </c>
      <c r="L178" s="12">
        <v>22.81</v>
      </c>
      <c r="M178" s="12">
        <v>23.03</v>
      </c>
    </row>
    <row r="179" spans="1:13" ht="25.5">
      <c r="A179" s="15" t="s">
        <v>9</v>
      </c>
      <c r="B179" s="12">
        <v>139.99</v>
      </c>
      <c r="C179" s="12">
        <v>139.99</v>
      </c>
      <c r="D179" s="12">
        <v>139.99</v>
      </c>
      <c r="E179" s="12">
        <v>139.99</v>
      </c>
      <c r="F179" s="12">
        <v>153.02</v>
      </c>
      <c r="G179" s="12">
        <v>153.02</v>
      </c>
      <c r="H179" s="12">
        <v>151.64</v>
      </c>
      <c r="I179" s="12">
        <v>151.64</v>
      </c>
      <c r="J179" s="12">
        <v>151.64</v>
      </c>
      <c r="K179" s="12">
        <v>151.64</v>
      </c>
      <c r="L179" s="12">
        <v>151.64</v>
      </c>
      <c r="M179" s="12">
        <v>151.64</v>
      </c>
    </row>
    <row r="180" spans="1:13" ht="12.75">
      <c r="A180" s="14" t="s">
        <v>8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</row>
    <row r="181" spans="1:13" ht="12.75">
      <c r="A181" s="16" t="s">
        <v>10</v>
      </c>
      <c r="B181" s="17">
        <v>2737.95</v>
      </c>
      <c r="C181" s="17">
        <v>2596.93</v>
      </c>
      <c r="D181" s="17">
        <v>2593.35</v>
      </c>
      <c r="E181" s="17">
        <v>2692.24</v>
      </c>
      <c r="F181" s="17">
        <v>2578.03</v>
      </c>
      <c r="G181" s="17">
        <v>2587.45</v>
      </c>
      <c r="H181" s="17">
        <v>2968.69</v>
      </c>
      <c r="I181" s="17">
        <v>2759.94</v>
      </c>
      <c r="J181" s="17">
        <v>2869.07</v>
      </c>
      <c r="K181" s="17">
        <v>3124.3</v>
      </c>
      <c r="L181" s="17">
        <v>3095.51</v>
      </c>
      <c r="M181" s="17">
        <v>3048.33</v>
      </c>
    </row>
    <row r="182" spans="1:13" ht="12.75">
      <c r="A182" s="18" t="s">
        <v>6</v>
      </c>
      <c r="B182" s="19">
        <v>11.6906</v>
      </c>
      <c r="C182" s="19">
        <v>11.5269</v>
      </c>
      <c r="D182" s="19">
        <v>11.7325</v>
      </c>
      <c r="E182" s="19">
        <v>11.8066</v>
      </c>
      <c r="F182" s="19">
        <v>12.0625</v>
      </c>
      <c r="G182" s="19">
        <v>12.2326</v>
      </c>
      <c r="H182" s="19">
        <v>12.3938</v>
      </c>
      <c r="I182" s="19">
        <v>12.6551</v>
      </c>
      <c r="J182" s="19">
        <v>13.25</v>
      </c>
      <c r="K182" s="19">
        <v>13.621</v>
      </c>
      <c r="L182" s="19">
        <v>13.7436</v>
      </c>
      <c r="M182" s="19">
        <v>14.4036</v>
      </c>
    </row>
    <row r="184" spans="1:2" ht="12.75">
      <c r="A184" s="4"/>
      <c r="B184" s="36">
        <v>42374</v>
      </c>
    </row>
    <row r="185" spans="1:2" ht="12.75">
      <c r="A185" s="8" t="s">
        <v>1</v>
      </c>
      <c r="B185" s="9">
        <v>163</v>
      </c>
    </row>
    <row r="186" spans="1:2" ht="12.75">
      <c r="A186" s="11" t="s">
        <v>2</v>
      </c>
      <c r="B186" s="12">
        <v>29</v>
      </c>
    </row>
    <row r="187" spans="1:2" ht="12.75">
      <c r="A187" s="13" t="s">
        <v>3</v>
      </c>
      <c r="B187" s="12">
        <v>0.49</v>
      </c>
    </row>
    <row r="188" spans="1:2" ht="12.75">
      <c r="A188" s="14" t="s">
        <v>4</v>
      </c>
      <c r="B188" s="12">
        <v>192.49</v>
      </c>
    </row>
    <row r="189" spans="1:2" ht="12.75">
      <c r="A189" s="13" t="s">
        <v>5</v>
      </c>
      <c r="B189" s="12">
        <v>3008.39</v>
      </c>
    </row>
    <row r="190" spans="1:2" ht="12.75">
      <c r="A190" s="13" t="s">
        <v>7</v>
      </c>
      <c r="B190" s="12">
        <v>24.11</v>
      </c>
    </row>
    <row r="191" spans="1:2" ht="25.5">
      <c r="A191" s="15" t="s">
        <v>9</v>
      </c>
      <c r="B191" s="12">
        <v>151.64</v>
      </c>
    </row>
    <row r="192" spans="1:2" ht="12.75">
      <c r="A192" s="14" t="s">
        <v>8</v>
      </c>
      <c r="B192" s="12">
        <v>0</v>
      </c>
    </row>
    <row r="193" spans="1:2" ht="12.75">
      <c r="A193" s="16" t="s">
        <v>10</v>
      </c>
      <c r="B193" s="17">
        <v>3184.14</v>
      </c>
    </row>
    <row r="194" spans="1:2" ht="12.75">
      <c r="A194" s="18" t="s">
        <v>6</v>
      </c>
      <c r="B194" s="19">
        <v>15.6288</v>
      </c>
    </row>
  </sheetData>
  <sheetProtection/>
  <printOptions horizontalCentered="1"/>
  <pageMargins left="0.2362204724409449" right="0.1968503937007874" top="0.5118110236220472" bottom="0.1968503937007874" header="0.511811023622047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2012-04-13T12:28:48Z</cp:lastPrinted>
  <dcterms:created xsi:type="dcterms:W3CDTF">1998-10-22T07:03:00Z</dcterms:created>
  <dcterms:modified xsi:type="dcterms:W3CDTF">2016-01-08T12:20:20Z</dcterms:modified>
  <cp:category/>
  <cp:version/>
  <cp:contentType/>
  <cp:contentStatus/>
</cp:coreProperties>
</file>