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710" windowWidth="11100" windowHeight="5715" tabRatio="958" activeTab="0"/>
  </bookViews>
  <sheets>
    <sheet name="RSA Imp &amp; Exp- RSA Inv &amp; Uitv" sheetId="1" r:id="rId1"/>
    <sheet name="Imports for Exports - Invoere v" sheetId="2" r:id="rId2"/>
    <sheet name="Per Country - Per Land" sheetId="3" r:id="rId3"/>
  </sheets>
  <definedNames>
    <definedName name="_xlnm.Print_Area" localSheetId="1">'Imports for Exports - Invoere v'!$A$1:$F$64</definedName>
    <definedName name="_xlnm.Print_Area" localSheetId="2">'Per Country - Per Land'!$B$1:$F$41</definedName>
    <definedName name="_xlnm.Print_Area" localSheetId="0">'RSA Imp &amp; Exp- RSA Inv &amp; Uitv'!$A$1:$F$64</definedName>
  </definedNames>
  <calcPr fullCalcOnLoad="1"/>
</workbook>
</file>

<file path=xl/sharedStrings.xml><?xml version="1.0" encoding="utf-8"?>
<sst xmlns="http://schemas.openxmlformats.org/spreadsheetml/2006/main" count="156" uniqueCount="88">
  <si>
    <t>Week</t>
  </si>
  <si>
    <t>Ton</t>
  </si>
  <si>
    <t>Botswana</t>
  </si>
  <si>
    <t>Lesotho</t>
  </si>
  <si>
    <t>Mozambique</t>
  </si>
  <si>
    <t>Namibia</t>
  </si>
  <si>
    <t>Swaziland</t>
  </si>
  <si>
    <t>Zambia</t>
  </si>
  <si>
    <t>Zimbabwe</t>
  </si>
  <si>
    <t>Argentina</t>
  </si>
  <si>
    <t>Canada</t>
  </si>
  <si>
    <t>Germany</t>
  </si>
  <si>
    <t>USA</t>
  </si>
  <si>
    <t>Exports / Uitvoere</t>
  </si>
  <si>
    <t>Imports / Invoere</t>
  </si>
  <si>
    <t>7 - 13 Oct</t>
  </si>
  <si>
    <t>14 - 20 Oct</t>
  </si>
  <si>
    <t>21 - 27 Oct</t>
  </si>
  <si>
    <t>28 Oct - 03 Nov</t>
  </si>
  <si>
    <t xml:space="preserve">4 Nov - 10 Nov </t>
  </si>
  <si>
    <t xml:space="preserve">11 - 17 Nov </t>
  </si>
  <si>
    <t xml:space="preserve">18 - 24 Nov </t>
  </si>
  <si>
    <t xml:space="preserve">25 Nov - 01 Dec </t>
  </si>
  <si>
    <t xml:space="preserve">2 - 08 Dec  </t>
  </si>
  <si>
    <t>9 - 15 Dec</t>
  </si>
  <si>
    <t>16 - 22 Dec</t>
  </si>
  <si>
    <t>23 - 29 Dec</t>
  </si>
  <si>
    <t>30 Dec - 05 Jan 2007</t>
  </si>
  <si>
    <t xml:space="preserve">6 - 12 Jan </t>
  </si>
  <si>
    <t>13 - 19 Jan</t>
  </si>
  <si>
    <t>20 - 26 Jan</t>
  </si>
  <si>
    <t>27 Jan - 02 Feb</t>
  </si>
  <si>
    <t xml:space="preserve">3 - 09 Feb </t>
  </si>
  <si>
    <t>10 - 16 Feb</t>
  </si>
  <si>
    <t>17 - 23 Feb</t>
  </si>
  <si>
    <t>24 Feb - 02 Mar</t>
  </si>
  <si>
    <t xml:space="preserve">3 - 09 Mar </t>
  </si>
  <si>
    <t xml:space="preserve">10 - 16 Mar </t>
  </si>
  <si>
    <t xml:space="preserve">17 - 23 Mar </t>
  </si>
  <si>
    <t xml:space="preserve">24 - 30 Mar  </t>
  </si>
  <si>
    <t xml:space="preserve">31 Mar - 6 Apr </t>
  </si>
  <si>
    <t xml:space="preserve">7 - 13 Apr </t>
  </si>
  <si>
    <t xml:space="preserve">14 - 20 Apr </t>
  </si>
  <si>
    <t>21 - 27 Apr</t>
  </si>
  <si>
    <t>5 - 11 May</t>
  </si>
  <si>
    <t>12 - 18 May</t>
  </si>
  <si>
    <t>19 - 25 May</t>
  </si>
  <si>
    <t>26 May - 1 Jun</t>
  </si>
  <si>
    <t>2 - 8 Jun</t>
  </si>
  <si>
    <t>9 - 15 Jun</t>
  </si>
  <si>
    <t>16 - 22 Jun</t>
  </si>
  <si>
    <t>23 - 29 Jun</t>
  </si>
  <si>
    <t>30 Jun - 6 Jul</t>
  </si>
  <si>
    <t>7 - 13 Jul</t>
  </si>
  <si>
    <t>14 - 20 Jul</t>
  </si>
  <si>
    <t>21 - 27 Jul</t>
  </si>
  <si>
    <t>28 Jul - 3 Aug</t>
  </si>
  <si>
    <t>4 - 10 Aug</t>
  </si>
  <si>
    <t>11 - 17 Aug</t>
  </si>
  <si>
    <t>18 - 24 Aug</t>
  </si>
  <si>
    <t>25 - 31 Aug</t>
  </si>
  <si>
    <t>1 - 7 Sep</t>
  </si>
  <si>
    <t>8 - 14 Sep</t>
  </si>
  <si>
    <t xml:space="preserve">15 - 21 Sep </t>
  </si>
  <si>
    <t>22 - 28 Sep</t>
  </si>
  <si>
    <t>Imported / Ingevoer</t>
  </si>
  <si>
    <t>Prog Total/  Totaal</t>
  </si>
  <si>
    <t>Exported / Uitgevoer</t>
  </si>
  <si>
    <t>Prog Total/ Totaal</t>
  </si>
  <si>
    <t>WHEAT: WEEKLY IMPORTS DESTINED FOR EXPORTS - 2006/07 Season</t>
  </si>
  <si>
    <t xml:space="preserve"> KORING: WEEKLIKSE INVOERE BESTEM VIR UITVOERE - 2006/07 Seisoen</t>
  </si>
  <si>
    <t>WHEAT: RSA WEEKLY IMPORTS/EXPORTS - 2006/07 Season / Seisoen</t>
  </si>
  <si>
    <t xml:space="preserve"> KORING: RSA WEEKLIKSE INVOERE/UITVOERE - 2006/07 Seisoen</t>
  </si>
  <si>
    <t>WHEAT IMPORTS  PER COUNTRY / KORING INVOERE PER LAND</t>
  </si>
  <si>
    <t>FROM / VANAF</t>
  </si>
  <si>
    <t xml:space="preserve">FOR / VIR RSA </t>
  </si>
  <si>
    <t>FOR AFRICA / VIR AFRIKA</t>
  </si>
  <si>
    <t>TOTAL/ TOTAAL</t>
  </si>
  <si>
    <t>TON</t>
  </si>
  <si>
    <t>WHEAT EXPORTS  PER COUNTRY / KORING UITVOERE PER LAND</t>
  </si>
  <si>
    <t>TO / NA</t>
  </si>
  <si>
    <t>TOTAL / TOTAAL</t>
  </si>
  <si>
    <t>2006/07 Season/Seisoen</t>
  </si>
  <si>
    <t>Malawi</t>
  </si>
  <si>
    <t>FROM RSA TO AFRICA / VANAF RSA NA AFRIKA</t>
  </si>
  <si>
    <t>FROM OVERSEAS TO AFRICA / VANAF OORSEE NA AFRIKA</t>
  </si>
  <si>
    <t>30 Sep - 6 Oct/Okt 2006</t>
  </si>
  <si>
    <t>28 Apr - 4 May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</si>
</sst>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  <numFmt numFmtId="185" formatCode="0.00_ ;\-0.00\ "/>
    <numFmt numFmtId="186" formatCode="0.0_ ;\-0.0\ "/>
    <numFmt numFmtId="187" formatCode="0_ ;\-0\ 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7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1" fontId="8" fillId="0" borderId="24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28" xfId="0" applyFont="1" applyBorder="1" applyAlignment="1">
      <alignment/>
    </xf>
    <xf numFmtId="15" fontId="6" fillId="0" borderId="28" xfId="0" applyNumberFormat="1" applyFont="1" applyBorder="1" applyAlignment="1">
      <alignment/>
    </xf>
    <xf numFmtId="15" fontId="6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30" xfId="0" applyFont="1" applyBorder="1" applyAlignment="1">
      <alignment horizontal="center"/>
    </xf>
    <xf numFmtId="49" fontId="6" fillId="0" borderId="28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175" fontId="6" fillId="0" borderId="31" xfId="42" applyNumberFormat="1" applyFont="1" applyBorder="1" applyAlignment="1">
      <alignment/>
    </xf>
    <xf numFmtId="175" fontId="6" fillId="0" borderId="32" xfId="42" applyNumberFormat="1" applyFont="1" applyBorder="1" applyAlignment="1">
      <alignment horizontal="right"/>
    </xf>
    <xf numFmtId="175" fontId="6" fillId="0" borderId="15" xfId="42" applyNumberFormat="1" applyFont="1" applyBorder="1" applyAlignment="1">
      <alignment/>
    </xf>
    <xf numFmtId="175" fontId="6" fillId="0" borderId="33" xfId="42" applyNumberFormat="1" applyFont="1" applyBorder="1" applyAlignment="1">
      <alignment/>
    </xf>
    <xf numFmtId="175" fontId="6" fillId="0" borderId="34" xfId="42" applyNumberFormat="1" applyFont="1" applyBorder="1" applyAlignment="1">
      <alignment horizontal="right"/>
    </xf>
    <xf numFmtId="175" fontId="6" fillId="0" borderId="22" xfId="42" applyNumberFormat="1" applyFont="1" applyBorder="1" applyAlignment="1">
      <alignment/>
    </xf>
    <xf numFmtId="175" fontId="6" fillId="0" borderId="22" xfId="42" applyNumberFormat="1" applyFont="1" applyFill="1" applyBorder="1" applyAlignment="1">
      <alignment/>
    </xf>
    <xf numFmtId="175" fontId="6" fillId="0" borderId="22" xfId="42" applyNumberFormat="1" applyFont="1" applyBorder="1" applyAlignment="1">
      <alignment horizontal="right"/>
    </xf>
    <xf numFmtId="175" fontId="6" fillId="0" borderId="33" xfId="42" applyNumberFormat="1" applyFont="1" applyBorder="1" applyAlignment="1">
      <alignment horizontal="right"/>
    </xf>
    <xf numFmtId="175" fontId="6" fillId="0" borderId="22" xfId="42" applyNumberFormat="1" applyFont="1" applyFill="1" applyBorder="1" applyAlignment="1">
      <alignment horizontal="right"/>
    </xf>
    <xf numFmtId="175" fontId="6" fillId="0" borderId="35" xfId="42" applyNumberFormat="1" applyFont="1" applyBorder="1" applyAlignment="1">
      <alignment horizontal="right"/>
    </xf>
    <xf numFmtId="175" fontId="6" fillId="0" borderId="36" xfId="42" applyNumberFormat="1" applyFont="1" applyBorder="1" applyAlignment="1">
      <alignment horizontal="right"/>
    </xf>
    <xf numFmtId="175" fontId="6" fillId="0" borderId="17" xfId="42" applyNumberFormat="1" applyFont="1" applyBorder="1" applyAlignment="1">
      <alignment horizontal="right"/>
    </xf>
    <xf numFmtId="175" fontId="6" fillId="0" borderId="33" xfId="42" applyNumberFormat="1" applyFont="1" applyFill="1" applyBorder="1" applyAlignment="1">
      <alignment/>
    </xf>
    <xf numFmtId="175" fontId="6" fillId="0" borderId="33" xfId="42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center"/>
    </xf>
    <xf numFmtId="175" fontId="0" fillId="0" borderId="28" xfId="42" applyNumberFormat="1" applyFont="1" applyBorder="1" applyAlignment="1">
      <alignment/>
    </xf>
    <xf numFmtId="175" fontId="0" fillId="0" borderId="20" xfId="42" applyNumberFormat="1" applyFont="1" applyBorder="1" applyAlignment="1">
      <alignment/>
    </xf>
    <xf numFmtId="175" fontId="1" fillId="0" borderId="37" xfId="42" applyNumberFormat="1" applyFont="1" applyBorder="1" applyAlignment="1">
      <alignment/>
    </xf>
    <xf numFmtId="175" fontId="0" fillId="0" borderId="22" xfId="42" applyNumberFormat="1" applyFont="1" applyBorder="1" applyAlignment="1">
      <alignment horizontal="right"/>
    </xf>
    <xf numFmtId="175" fontId="0" fillId="0" borderId="28" xfId="42" applyNumberFormat="1" applyFont="1" applyBorder="1" applyAlignment="1">
      <alignment/>
    </xf>
    <xf numFmtId="175" fontId="0" fillId="0" borderId="28" xfId="42" applyNumberFormat="1" applyFont="1" applyBorder="1" applyAlignment="1">
      <alignment horizontal="center"/>
    </xf>
    <xf numFmtId="175" fontId="0" fillId="0" borderId="38" xfId="42" applyNumberFormat="1" applyFont="1" applyBorder="1" applyAlignment="1">
      <alignment horizontal="right"/>
    </xf>
    <xf numFmtId="175" fontId="0" fillId="0" borderId="20" xfId="42" applyNumberFormat="1" applyFont="1" applyBorder="1" applyAlignment="1">
      <alignment horizontal="center"/>
    </xf>
    <xf numFmtId="175" fontId="1" fillId="0" borderId="37" xfId="42" applyNumberFormat="1" applyFont="1" applyBorder="1" applyAlignment="1">
      <alignment horizontal="right"/>
    </xf>
    <xf numFmtId="175" fontId="0" fillId="0" borderId="39" xfId="42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933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5</xdr:col>
      <xdr:colOff>457200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71450"/>
          <a:ext cx="3276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38100</xdr:rowOff>
    </xdr:from>
    <xdr:to>
      <xdr:col>1</xdr:col>
      <xdr:colOff>1323975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9525</xdr:rowOff>
    </xdr:from>
    <xdr:to>
      <xdr:col>5</xdr:col>
      <xdr:colOff>514350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171450"/>
          <a:ext cx="3505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57150</xdr:rowOff>
    </xdr:from>
    <xdr:to>
      <xdr:col>2</xdr:col>
      <xdr:colOff>257175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0</xdr:row>
      <xdr:rowOff>133350</xdr:rowOff>
    </xdr:from>
    <xdr:to>
      <xdr:col>5</xdr:col>
      <xdr:colOff>476250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33350"/>
          <a:ext cx="452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8.00390625" style="3" bestFit="1" customWidth="1"/>
    <col min="3" max="3" width="16.00390625" style="31" customWidth="1"/>
    <col min="4" max="4" width="18.28125" style="3" customWidth="1"/>
    <col min="5" max="5" width="14.57421875" style="3" bestFit="1" customWidth="1"/>
    <col min="6" max="6" width="15.140625" style="3" customWidth="1"/>
    <col min="7" max="16384" width="9.140625" style="3" customWidth="1"/>
  </cols>
  <sheetData>
    <row r="1" s="2" customFormat="1" ht="12.75">
      <c r="C1" s="30"/>
    </row>
    <row r="2" s="2" customFormat="1" ht="12.75">
      <c r="C2" s="30"/>
    </row>
    <row r="3" s="2" customFormat="1" ht="12.75">
      <c r="C3" s="30"/>
    </row>
    <row r="4" s="2" customFormat="1" ht="12.75">
      <c r="C4" s="30"/>
    </row>
    <row r="5" s="2" customFormat="1" ht="12.75">
      <c r="C5" s="30"/>
    </row>
    <row r="6" s="2" customFormat="1" ht="12.75">
      <c r="C6" s="30"/>
    </row>
    <row r="7" spans="1:6" ht="4.5" customHeight="1">
      <c r="A7" s="3"/>
      <c r="B7" s="37"/>
      <c r="C7" s="38"/>
      <c r="D7" s="37"/>
      <c r="E7" s="37"/>
      <c r="F7" s="37"/>
    </row>
    <row r="8" spans="2:6" s="42" customFormat="1" ht="19.5" customHeight="1">
      <c r="B8" s="93" t="s">
        <v>71</v>
      </c>
      <c r="C8" s="94"/>
      <c r="D8" s="94"/>
      <c r="E8" s="94"/>
      <c r="F8" s="94"/>
    </row>
    <row r="9" spans="2:6" s="1" customFormat="1" ht="17.25" customHeight="1">
      <c r="B9" s="93" t="s">
        <v>72</v>
      </c>
      <c r="C9" s="94"/>
      <c r="D9" s="94"/>
      <c r="E9" s="94"/>
      <c r="F9" s="94"/>
    </row>
    <row r="10" spans="2:6" s="1" customFormat="1" ht="17.25" customHeight="1" thickBot="1">
      <c r="B10" s="43"/>
      <c r="C10" s="44"/>
      <c r="D10" s="44"/>
      <c r="E10" s="44"/>
      <c r="F10" s="44"/>
    </row>
    <row r="11" spans="1:6" s="42" customFormat="1" ht="13.5" thickBot="1">
      <c r="A11" s="55"/>
      <c r="B11" s="53" t="s">
        <v>0</v>
      </c>
      <c r="C11" s="46" t="s">
        <v>14</v>
      </c>
      <c r="D11" s="8" t="s">
        <v>68</v>
      </c>
      <c r="E11" s="7" t="s">
        <v>13</v>
      </c>
      <c r="F11" s="8" t="s">
        <v>68</v>
      </c>
    </row>
    <row r="12" spans="1:6" s="42" customFormat="1" ht="13.5" thickBot="1">
      <c r="A12" s="56"/>
      <c r="B12" s="54"/>
      <c r="C12" s="45" t="s">
        <v>1</v>
      </c>
      <c r="D12" s="10" t="s">
        <v>1</v>
      </c>
      <c r="E12" s="9" t="s">
        <v>1</v>
      </c>
      <c r="F12" s="10" t="s">
        <v>1</v>
      </c>
    </row>
    <row r="13" spans="1:11" s="2" customFormat="1" ht="12.75">
      <c r="A13" s="52">
        <v>1</v>
      </c>
      <c r="B13" s="65" t="s">
        <v>86</v>
      </c>
      <c r="C13" s="66">
        <v>0</v>
      </c>
      <c r="D13" s="67">
        <f>+C13</f>
        <v>0</v>
      </c>
      <c r="E13" s="68">
        <v>2818</v>
      </c>
      <c r="F13" s="67">
        <f>E13</f>
        <v>2818</v>
      </c>
      <c r="J13" s="3"/>
      <c r="K13" s="35"/>
    </row>
    <row r="14" spans="1:11" s="2" customFormat="1" ht="12.75">
      <c r="A14" s="57">
        <f>A13+1</f>
        <v>2</v>
      </c>
      <c r="B14" s="64" t="s">
        <v>15</v>
      </c>
      <c r="C14" s="69">
        <v>56703</v>
      </c>
      <c r="D14" s="70">
        <f aca="true" t="shared" si="0" ref="D14:D64">+D13+C14</f>
        <v>56703</v>
      </c>
      <c r="E14" s="71">
        <v>2016</v>
      </c>
      <c r="F14" s="70">
        <f>F13+E14</f>
        <v>4834</v>
      </c>
      <c r="J14" s="3"/>
      <c r="K14" s="35"/>
    </row>
    <row r="15" spans="1:11" ht="12.75">
      <c r="A15" s="57">
        <f aca="true" t="shared" si="1" ref="A15:A63">A14+1</f>
        <v>3</v>
      </c>
      <c r="B15" s="64" t="s">
        <v>16</v>
      </c>
      <c r="C15" s="69">
        <v>0</v>
      </c>
      <c r="D15" s="70">
        <f t="shared" si="0"/>
        <v>56703</v>
      </c>
      <c r="E15" s="71">
        <v>1608</v>
      </c>
      <c r="F15" s="70">
        <f aca="true" t="shared" si="2" ref="F15:F64">F14+E15</f>
        <v>6442</v>
      </c>
      <c r="K15" s="35"/>
    </row>
    <row r="16" spans="1:11" ht="12.75">
      <c r="A16" s="57">
        <f t="shared" si="1"/>
        <v>4</v>
      </c>
      <c r="B16" s="64" t="s">
        <v>17</v>
      </c>
      <c r="C16" s="69">
        <v>4013</v>
      </c>
      <c r="D16" s="70">
        <f t="shared" si="0"/>
        <v>60716</v>
      </c>
      <c r="E16" s="72">
        <v>1720</v>
      </c>
      <c r="F16" s="70">
        <f t="shared" si="2"/>
        <v>8162</v>
      </c>
      <c r="K16" s="35"/>
    </row>
    <row r="17" spans="1:11" ht="12.75">
      <c r="A17" s="57">
        <f t="shared" si="1"/>
        <v>5</v>
      </c>
      <c r="B17" s="64" t="s">
        <v>18</v>
      </c>
      <c r="C17" s="69">
        <v>9497</v>
      </c>
      <c r="D17" s="70">
        <f t="shared" si="0"/>
        <v>70213</v>
      </c>
      <c r="E17" s="72">
        <v>1572</v>
      </c>
      <c r="F17" s="70">
        <f t="shared" si="2"/>
        <v>9734</v>
      </c>
      <c r="K17" s="35"/>
    </row>
    <row r="18" spans="1:6" ht="12.75">
      <c r="A18" s="57">
        <f t="shared" si="1"/>
        <v>6</v>
      </c>
      <c r="B18" s="64" t="s">
        <v>19</v>
      </c>
      <c r="C18" s="73">
        <v>23185</v>
      </c>
      <c r="D18" s="70">
        <f t="shared" si="0"/>
        <v>93398</v>
      </c>
      <c r="E18" s="73">
        <v>8302</v>
      </c>
      <c r="F18" s="70">
        <f t="shared" si="2"/>
        <v>18036</v>
      </c>
    </row>
    <row r="19" spans="1:6" ht="12.75">
      <c r="A19" s="57">
        <f t="shared" si="1"/>
        <v>7</v>
      </c>
      <c r="B19" s="64" t="s">
        <v>20</v>
      </c>
      <c r="C19" s="74">
        <v>11988</v>
      </c>
      <c r="D19" s="70">
        <f t="shared" si="0"/>
        <v>105386</v>
      </c>
      <c r="E19" s="73">
        <v>998</v>
      </c>
      <c r="F19" s="70">
        <f t="shared" si="2"/>
        <v>19034</v>
      </c>
    </row>
    <row r="20" spans="1:6" ht="12.75">
      <c r="A20" s="57">
        <f t="shared" si="1"/>
        <v>8</v>
      </c>
      <c r="B20" s="64" t="s">
        <v>21</v>
      </c>
      <c r="C20" s="74">
        <v>0</v>
      </c>
      <c r="D20" s="70">
        <f t="shared" si="0"/>
        <v>105386</v>
      </c>
      <c r="E20" s="73">
        <v>2293</v>
      </c>
      <c r="F20" s="70">
        <f t="shared" si="2"/>
        <v>21327</v>
      </c>
    </row>
    <row r="21" spans="1:6" ht="12.75">
      <c r="A21" s="57">
        <f t="shared" si="1"/>
        <v>9</v>
      </c>
      <c r="B21" s="64" t="s">
        <v>22</v>
      </c>
      <c r="C21" s="74">
        <v>0</v>
      </c>
      <c r="D21" s="70">
        <f t="shared" si="0"/>
        <v>105386</v>
      </c>
      <c r="E21" s="73">
        <v>3391</v>
      </c>
      <c r="F21" s="70">
        <f t="shared" si="2"/>
        <v>24718</v>
      </c>
    </row>
    <row r="22" spans="1:6" ht="12.75">
      <c r="A22" s="57">
        <f t="shared" si="1"/>
        <v>10</v>
      </c>
      <c r="B22" s="64" t="s">
        <v>23</v>
      </c>
      <c r="C22" s="69">
        <v>0</v>
      </c>
      <c r="D22" s="70">
        <f t="shared" si="0"/>
        <v>105386</v>
      </c>
      <c r="E22" s="73">
        <v>3631</v>
      </c>
      <c r="F22" s="70">
        <f t="shared" si="2"/>
        <v>28349</v>
      </c>
    </row>
    <row r="23" spans="1:6" ht="12.75">
      <c r="A23" s="57">
        <f t="shared" si="1"/>
        <v>11</v>
      </c>
      <c r="B23" s="64" t="s">
        <v>24</v>
      </c>
      <c r="C23" s="69">
        <v>0</v>
      </c>
      <c r="D23" s="70">
        <f t="shared" si="0"/>
        <v>105386</v>
      </c>
      <c r="E23" s="75">
        <v>12997</v>
      </c>
      <c r="F23" s="70">
        <f t="shared" si="2"/>
        <v>41346</v>
      </c>
    </row>
    <row r="24" spans="1:6" ht="12.75">
      <c r="A24" s="57">
        <f t="shared" si="1"/>
        <v>12</v>
      </c>
      <c r="B24" s="64" t="s">
        <v>25</v>
      </c>
      <c r="C24" s="69">
        <v>5910</v>
      </c>
      <c r="D24" s="70">
        <f t="shared" si="0"/>
        <v>111296</v>
      </c>
      <c r="E24" s="75">
        <v>4340</v>
      </c>
      <c r="F24" s="70">
        <f t="shared" si="2"/>
        <v>45686</v>
      </c>
    </row>
    <row r="25" spans="1:6" ht="12.75">
      <c r="A25" s="57">
        <f t="shared" si="1"/>
        <v>13</v>
      </c>
      <c r="B25" s="64" t="s">
        <v>26</v>
      </c>
      <c r="C25" s="74">
        <v>7002</v>
      </c>
      <c r="D25" s="70">
        <f t="shared" si="0"/>
        <v>118298</v>
      </c>
      <c r="E25" s="73">
        <v>1152</v>
      </c>
      <c r="F25" s="70">
        <f t="shared" si="2"/>
        <v>46838</v>
      </c>
    </row>
    <row r="26" spans="1:6" ht="12.75">
      <c r="A26" s="57">
        <f t="shared" si="1"/>
        <v>14</v>
      </c>
      <c r="B26" s="64" t="s">
        <v>27</v>
      </c>
      <c r="C26" s="74">
        <v>0</v>
      </c>
      <c r="D26" s="70">
        <f t="shared" si="0"/>
        <v>118298</v>
      </c>
      <c r="E26" s="73">
        <v>3318</v>
      </c>
      <c r="F26" s="70">
        <f t="shared" si="2"/>
        <v>50156</v>
      </c>
    </row>
    <row r="27" spans="1:6" ht="12.75">
      <c r="A27" s="57">
        <f t="shared" si="1"/>
        <v>15</v>
      </c>
      <c r="B27" s="64" t="s">
        <v>28</v>
      </c>
      <c r="C27" s="74">
        <v>29813</v>
      </c>
      <c r="D27" s="70">
        <f t="shared" si="0"/>
        <v>148111</v>
      </c>
      <c r="E27" s="73">
        <v>2156</v>
      </c>
      <c r="F27" s="70">
        <f t="shared" si="2"/>
        <v>52312</v>
      </c>
    </row>
    <row r="28" spans="1:6" ht="12.75">
      <c r="A28" s="57">
        <f t="shared" si="1"/>
        <v>16</v>
      </c>
      <c r="B28" s="64" t="s">
        <v>29</v>
      </c>
      <c r="C28" s="73">
        <v>0</v>
      </c>
      <c r="D28" s="70">
        <f t="shared" si="0"/>
        <v>148111</v>
      </c>
      <c r="E28" s="73">
        <v>3351</v>
      </c>
      <c r="F28" s="70">
        <f t="shared" si="2"/>
        <v>55663</v>
      </c>
    </row>
    <row r="29" spans="1:6" ht="12.75">
      <c r="A29" s="57">
        <f t="shared" si="1"/>
        <v>17</v>
      </c>
      <c r="B29" s="64" t="s">
        <v>30</v>
      </c>
      <c r="C29" s="73">
        <v>5433</v>
      </c>
      <c r="D29" s="70">
        <f t="shared" si="0"/>
        <v>153544</v>
      </c>
      <c r="E29" s="73">
        <v>4089</v>
      </c>
      <c r="F29" s="70">
        <f t="shared" si="2"/>
        <v>59752</v>
      </c>
    </row>
    <row r="30" spans="1:6" ht="12.75">
      <c r="A30" s="57">
        <f t="shared" si="1"/>
        <v>18</v>
      </c>
      <c r="B30" s="64" t="s">
        <v>31</v>
      </c>
      <c r="C30" s="73">
        <v>12970</v>
      </c>
      <c r="D30" s="70">
        <f t="shared" si="0"/>
        <v>166514</v>
      </c>
      <c r="E30" s="73">
        <v>5008</v>
      </c>
      <c r="F30" s="70">
        <f t="shared" si="2"/>
        <v>64760</v>
      </c>
    </row>
    <row r="31" spans="1:6" ht="12.75">
      <c r="A31" s="57">
        <f t="shared" si="1"/>
        <v>19</v>
      </c>
      <c r="B31" s="64" t="s">
        <v>32</v>
      </c>
      <c r="C31" s="73">
        <v>0</v>
      </c>
      <c r="D31" s="70">
        <f t="shared" si="0"/>
        <v>166514</v>
      </c>
      <c r="E31" s="73">
        <v>2875</v>
      </c>
      <c r="F31" s="70">
        <f t="shared" si="2"/>
        <v>67635</v>
      </c>
    </row>
    <row r="32" spans="1:6" ht="12.75">
      <c r="A32" s="57">
        <f t="shared" si="1"/>
        <v>20</v>
      </c>
      <c r="B32" s="64" t="s">
        <v>33</v>
      </c>
      <c r="C32" s="73">
        <v>0</v>
      </c>
      <c r="D32" s="70">
        <f t="shared" si="0"/>
        <v>166514</v>
      </c>
      <c r="E32" s="73">
        <v>4361</v>
      </c>
      <c r="F32" s="70">
        <f t="shared" si="2"/>
        <v>71996</v>
      </c>
    </row>
    <row r="33" spans="1:6" ht="12.75">
      <c r="A33" s="57">
        <f t="shared" si="1"/>
        <v>21</v>
      </c>
      <c r="B33" s="64" t="s">
        <v>34</v>
      </c>
      <c r="C33" s="73">
        <v>9732</v>
      </c>
      <c r="D33" s="70">
        <f t="shared" si="0"/>
        <v>176246</v>
      </c>
      <c r="E33" s="73">
        <v>6923</v>
      </c>
      <c r="F33" s="70">
        <f t="shared" si="2"/>
        <v>78919</v>
      </c>
    </row>
    <row r="34" spans="1:6" ht="12.75">
      <c r="A34" s="57">
        <f t="shared" si="1"/>
        <v>22</v>
      </c>
      <c r="B34" s="64" t="s">
        <v>35</v>
      </c>
      <c r="C34" s="73">
        <v>4723</v>
      </c>
      <c r="D34" s="70">
        <f t="shared" si="0"/>
        <v>180969</v>
      </c>
      <c r="E34" s="73">
        <v>5522</v>
      </c>
      <c r="F34" s="70">
        <f t="shared" si="2"/>
        <v>84441</v>
      </c>
    </row>
    <row r="35" spans="1:6" ht="12.75">
      <c r="A35" s="57">
        <f t="shared" si="1"/>
        <v>23</v>
      </c>
      <c r="B35" s="64" t="s">
        <v>36</v>
      </c>
      <c r="C35" s="73">
        <v>15454</v>
      </c>
      <c r="D35" s="70">
        <f t="shared" si="0"/>
        <v>196423</v>
      </c>
      <c r="E35" s="73">
        <v>9142</v>
      </c>
      <c r="F35" s="70">
        <f t="shared" si="2"/>
        <v>93583</v>
      </c>
    </row>
    <row r="36" spans="1:6" ht="12.75">
      <c r="A36" s="57">
        <f t="shared" si="1"/>
        <v>24</v>
      </c>
      <c r="B36" s="64" t="s">
        <v>37</v>
      </c>
      <c r="C36" s="73">
        <v>15380</v>
      </c>
      <c r="D36" s="70">
        <f t="shared" si="0"/>
        <v>211803</v>
      </c>
      <c r="E36" s="73">
        <v>5379</v>
      </c>
      <c r="F36" s="70">
        <f t="shared" si="2"/>
        <v>98962</v>
      </c>
    </row>
    <row r="37" spans="1:6" ht="12.75">
      <c r="A37" s="57">
        <f t="shared" si="1"/>
        <v>25</v>
      </c>
      <c r="B37" s="64" t="s">
        <v>38</v>
      </c>
      <c r="C37" s="73">
        <v>4493</v>
      </c>
      <c r="D37" s="70">
        <f t="shared" si="0"/>
        <v>216296</v>
      </c>
      <c r="E37" s="73">
        <v>5205</v>
      </c>
      <c r="F37" s="70">
        <f t="shared" si="2"/>
        <v>104167</v>
      </c>
    </row>
    <row r="38" spans="1:6" ht="12.75">
      <c r="A38" s="57">
        <f t="shared" si="1"/>
        <v>26</v>
      </c>
      <c r="B38" s="64" t="s">
        <v>39</v>
      </c>
      <c r="C38" s="73">
        <v>0</v>
      </c>
      <c r="D38" s="70">
        <f t="shared" si="0"/>
        <v>216296</v>
      </c>
      <c r="E38" s="73">
        <v>3620</v>
      </c>
      <c r="F38" s="70">
        <f t="shared" si="2"/>
        <v>107787</v>
      </c>
    </row>
    <row r="39" spans="1:6" ht="12.75">
      <c r="A39" s="57">
        <f t="shared" si="1"/>
        <v>27</v>
      </c>
      <c r="B39" s="64" t="s">
        <v>40</v>
      </c>
      <c r="C39" s="73">
        <v>17249</v>
      </c>
      <c r="D39" s="70">
        <f t="shared" si="0"/>
        <v>233545</v>
      </c>
      <c r="E39" s="73">
        <v>3827</v>
      </c>
      <c r="F39" s="70">
        <f t="shared" si="2"/>
        <v>111614</v>
      </c>
    </row>
    <row r="40" spans="1:6" ht="12.75">
      <c r="A40" s="57">
        <f t="shared" si="1"/>
        <v>28</v>
      </c>
      <c r="B40" s="64" t="s">
        <v>41</v>
      </c>
      <c r="C40" s="73">
        <v>11875</v>
      </c>
      <c r="D40" s="70">
        <f t="shared" si="0"/>
        <v>245420</v>
      </c>
      <c r="E40" s="73">
        <v>2316</v>
      </c>
      <c r="F40" s="70">
        <f t="shared" si="2"/>
        <v>113930</v>
      </c>
    </row>
    <row r="41" spans="1:6" ht="12.75">
      <c r="A41" s="57">
        <f t="shared" si="1"/>
        <v>29</v>
      </c>
      <c r="B41" s="64" t="s">
        <v>42</v>
      </c>
      <c r="C41" s="73">
        <v>8448</v>
      </c>
      <c r="D41" s="70">
        <f t="shared" si="0"/>
        <v>253868</v>
      </c>
      <c r="E41" s="73">
        <v>3431</v>
      </c>
      <c r="F41" s="70">
        <f t="shared" si="2"/>
        <v>117361</v>
      </c>
    </row>
    <row r="42" spans="1:6" ht="12.75">
      <c r="A42" s="57">
        <f t="shared" si="1"/>
        <v>30</v>
      </c>
      <c r="B42" s="57" t="s">
        <v>43</v>
      </c>
      <c r="C42" s="73">
        <v>24406</v>
      </c>
      <c r="D42" s="70">
        <f t="shared" si="0"/>
        <v>278274</v>
      </c>
      <c r="E42" s="73">
        <v>9074</v>
      </c>
      <c r="F42" s="70">
        <f t="shared" si="2"/>
        <v>126435</v>
      </c>
    </row>
    <row r="43" spans="1:6" ht="12.75">
      <c r="A43" s="57">
        <f t="shared" si="1"/>
        <v>31</v>
      </c>
      <c r="B43" s="64" t="s">
        <v>87</v>
      </c>
      <c r="C43" s="73">
        <v>27570</v>
      </c>
      <c r="D43" s="70">
        <f t="shared" si="0"/>
        <v>305844</v>
      </c>
      <c r="E43" s="73">
        <v>3791</v>
      </c>
      <c r="F43" s="70">
        <f t="shared" si="2"/>
        <v>130226</v>
      </c>
    </row>
    <row r="44" spans="1:6" ht="12.75">
      <c r="A44" s="57">
        <f t="shared" si="1"/>
        <v>32</v>
      </c>
      <c r="B44" s="64" t="s">
        <v>44</v>
      </c>
      <c r="C44" s="73">
        <v>4546</v>
      </c>
      <c r="D44" s="70">
        <f t="shared" si="0"/>
        <v>310390</v>
      </c>
      <c r="E44" s="73">
        <v>6441</v>
      </c>
      <c r="F44" s="70">
        <f t="shared" si="2"/>
        <v>136667</v>
      </c>
    </row>
    <row r="45" spans="1:6" ht="12.75">
      <c r="A45" s="57">
        <f t="shared" si="1"/>
        <v>33</v>
      </c>
      <c r="B45" s="64" t="s">
        <v>45</v>
      </c>
      <c r="C45" s="73">
        <v>0</v>
      </c>
      <c r="D45" s="70">
        <f t="shared" si="0"/>
        <v>310390</v>
      </c>
      <c r="E45" s="73">
        <v>5568</v>
      </c>
      <c r="F45" s="70">
        <f t="shared" si="2"/>
        <v>142235</v>
      </c>
    </row>
    <row r="46" spans="1:6" ht="12.75">
      <c r="A46" s="57">
        <f t="shared" si="1"/>
        <v>34</v>
      </c>
      <c r="B46" s="64" t="s">
        <v>46</v>
      </c>
      <c r="C46" s="73">
        <v>38066</v>
      </c>
      <c r="D46" s="70">
        <f t="shared" si="0"/>
        <v>348456</v>
      </c>
      <c r="E46" s="73">
        <v>2861</v>
      </c>
      <c r="F46" s="70">
        <f t="shared" si="2"/>
        <v>145096</v>
      </c>
    </row>
    <row r="47" spans="1:6" ht="12.75">
      <c r="A47" s="57">
        <f t="shared" si="1"/>
        <v>35</v>
      </c>
      <c r="B47" s="64" t="s">
        <v>47</v>
      </c>
      <c r="C47" s="73">
        <v>17247</v>
      </c>
      <c r="D47" s="70">
        <f t="shared" si="0"/>
        <v>365703</v>
      </c>
      <c r="E47" s="73">
        <v>3227</v>
      </c>
      <c r="F47" s="70">
        <f t="shared" si="2"/>
        <v>148323</v>
      </c>
    </row>
    <row r="48" spans="1:6" ht="12.75">
      <c r="A48" s="57">
        <f t="shared" si="1"/>
        <v>36</v>
      </c>
      <c r="B48" s="64" t="s">
        <v>48</v>
      </c>
      <c r="C48" s="73">
        <v>30732</v>
      </c>
      <c r="D48" s="70">
        <f t="shared" si="0"/>
        <v>396435</v>
      </c>
      <c r="E48" s="73">
        <v>4147</v>
      </c>
      <c r="F48" s="70">
        <f t="shared" si="2"/>
        <v>152470</v>
      </c>
    </row>
    <row r="49" spans="1:6" ht="12.75">
      <c r="A49" s="57">
        <f t="shared" si="1"/>
        <v>37</v>
      </c>
      <c r="B49" s="64" t="s">
        <v>49</v>
      </c>
      <c r="C49" s="73">
        <v>40472</v>
      </c>
      <c r="D49" s="70">
        <f t="shared" si="0"/>
        <v>436907</v>
      </c>
      <c r="E49" s="73">
        <v>3873</v>
      </c>
      <c r="F49" s="70">
        <f t="shared" si="2"/>
        <v>156343</v>
      </c>
    </row>
    <row r="50" spans="1:6" ht="12.75">
      <c r="A50" s="57">
        <f t="shared" si="1"/>
        <v>38</v>
      </c>
      <c r="B50" s="64" t="s">
        <v>50</v>
      </c>
      <c r="C50" s="74">
        <v>32503</v>
      </c>
      <c r="D50" s="70">
        <f t="shared" si="0"/>
        <v>469410</v>
      </c>
      <c r="E50" s="73">
        <v>3993</v>
      </c>
      <c r="F50" s="70">
        <f t="shared" si="2"/>
        <v>160336</v>
      </c>
    </row>
    <row r="51" spans="1:6" ht="12.75">
      <c r="A51" s="57">
        <f t="shared" si="1"/>
        <v>39</v>
      </c>
      <c r="B51" s="64" t="s">
        <v>51</v>
      </c>
      <c r="C51" s="74">
        <v>17199</v>
      </c>
      <c r="D51" s="70">
        <f t="shared" si="0"/>
        <v>486609</v>
      </c>
      <c r="E51" s="73">
        <v>4917</v>
      </c>
      <c r="F51" s="70">
        <f t="shared" si="2"/>
        <v>165253</v>
      </c>
    </row>
    <row r="52" spans="1:6" ht="12.75">
      <c r="A52" s="57">
        <f t="shared" si="1"/>
        <v>40</v>
      </c>
      <c r="B52" s="64" t="s">
        <v>52</v>
      </c>
      <c r="C52" s="74">
        <v>0</v>
      </c>
      <c r="D52" s="70">
        <f t="shared" si="0"/>
        <v>486609</v>
      </c>
      <c r="E52" s="73">
        <v>4755</v>
      </c>
      <c r="F52" s="70">
        <f t="shared" si="2"/>
        <v>170008</v>
      </c>
    </row>
    <row r="53" spans="1:6" ht="12.75">
      <c r="A53" s="57">
        <f t="shared" si="1"/>
        <v>41</v>
      </c>
      <c r="B53" s="64" t="s">
        <v>53</v>
      </c>
      <c r="C53" s="74">
        <v>0</v>
      </c>
      <c r="D53" s="70">
        <f t="shared" si="0"/>
        <v>486609</v>
      </c>
      <c r="E53" s="73">
        <v>1900</v>
      </c>
      <c r="F53" s="70">
        <f t="shared" si="2"/>
        <v>171908</v>
      </c>
    </row>
    <row r="54" spans="1:6" ht="12.75">
      <c r="A54" s="57">
        <f t="shared" si="1"/>
        <v>42</v>
      </c>
      <c r="B54" s="64" t="s">
        <v>54</v>
      </c>
      <c r="C54" s="74">
        <v>0</v>
      </c>
      <c r="D54" s="70">
        <f t="shared" si="0"/>
        <v>486609</v>
      </c>
      <c r="E54" s="73">
        <v>2736</v>
      </c>
      <c r="F54" s="70">
        <f t="shared" si="2"/>
        <v>174644</v>
      </c>
    </row>
    <row r="55" spans="1:6" ht="12.75">
      <c r="A55" s="57">
        <f t="shared" si="1"/>
        <v>43</v>
      </c>
      <c r="B55" s="64" t="s">
        <v>55</v>
      </c>
      <c r="C55" s="74">
        <v>0</v>
      </c>
      <c r="D55" s="70">
        <f t="shared" si="0"/>
        <v>486609</v>
      </c>
      <c r="E55" s="73">
        <v>4380</v>
      </c>
      <c r="F55" s="70">
        <f t="shared" si="2"/>
        <v>179024</v>
      </c>
    </row>
    <row r="56" spans="1:6" ht="12.75">
      <c r="A56" s="57">
        <f t="shared" si="1"/>
        <v>44</v>
      </c>
      <c r="B56" s="64" t="s">
        <v>56</v>
      </c>
      <c r="C56" s="74">
        <v>47125</v>
      </c>
      <c r="D56" s="70">
        <f t="shared" si="0"/>
        <v>533734</v>
      </c>
      <c r="E56" s="73">
        <v>2520</v>
      </c>
      <c r="F56" s="70">
        <f t="shared" si="2"/>
        <v>181544</v>
      </c>
    </row>
    <row r="57" spans="1:6" ht="12.75">
      <c r="A57" s="57">
        <f t="shared" si="1"/>
        <v>45</v>
      </c>
      <c r="B57" s="64" t="s">
        <v>57</v>
      </c>
      <c r="C57" s="74">
        <v>40302</v>
      </c>
      <c r="D57" s="70">
        <f t="shared" si="0"/>
        <v>574036</v>
      </c>
      <c r="E57" s="73">
        <v>799</v>
      </c>
      <c r="F57" s="70">
        <f t="shared" si="2"/>
        <v>182343</v>
      </c>
    </row>
    <row r="58" spans="1:6" ht="12.75">
      <c r="A58" s="57">
        <f t="shared" si="1"/>
        <v>46</v>
      </c>
      <c r="B58" s="64" t="s">
        <v>58</v>
      </c>
      <c r="C58" s="74">
        <v>12000</v>
      </c>
      <c r="D58" s="70">
        <f t="shared" si="0"/>
        <v>586036</v>
      </c>
      <c r="E58" s="73">
        <v>6399</v>
      </c>
      <c r="F58" s="70">
        <f t="shared" si="2"/>
        <v>188742</v>
      </c>
    </row>
    <row r="59" spans="1:6" ht="12.75">
      <c r="A59" s="57">
        <f t="shared" si="1"/>
        <v>47</v>
      </c>
      <c r="B59" s="64" t="s">
        <v>59</v>
      </c>
      <c r="C59" s="74">
        <v>23321</v>
      </c>
      <c r="D59" s="70">
        <f t="shared" si="0"/>
        <v>609357</v>
      </c>
      <c r="E59" s="73">
        <v>3553</v>
      </c>
      <c r="F59" s="70">
        <f t="shared" si="2"/>
        <v>192295</v>
      </c>
    </row>
    <row r="60" spans="1:6" ht="12.75">
      <c r="A60" s="57">
        <f t="shared" si="1"/>
        <v>48</v>
      </c>
      <c r="B60" s="64" t="s">
        <v>60</v>
      </c>
      <c r="C60" s="74">
        <v>25488</v>
      </c>
      <c r="D60" s="70">
        <f t="shared" si="0"/>
        <v>634845</v>
      </c>
      <c r="E60" s="73">
        <v>1059</v>
      </c>
      <c r="F60" s="70">
        <f t="shared" si="2"/>
        <v>193354</v>
      </c>
    </row>
    <row r="61" spans="1:6" ht="12.75">
      <c r="A61" s="57">
        <f t="shared" si="1"/>
        <v>49</v>
      </c>
      <c r="B61" s="64" t="s">
        <v>61</v>
      </c>
      <c r="C61" s="74">
        <v>23267</v>
      </c>
      <c r="D61" s="70">
        <f t="shared" si="0"/>
        <v>658112</v>
      </c>
      <c r="E61" s="73">
        <v>1100</v>
      </c>
      <c r="F61" s="70">
        <f t="shared" si="2"/>
        <v>194454</v>
      </c>
    </row>
    <row r="62" spans="1:6" ht="12.75">
      <c r="A62" s="57">
        <f t="shared" si="1"/>
        <v>50</v>
      </c>
      <c r="B62" s="64" t="s">
        <v>62</v>
      </c>
      <c r="C62" s="74">
        <v>32566</v>
      </c>
      <c r="D62" s="70">
        <f t="shared" si="0"/>
        <v>690678</v>
      </c>
      <c r="E62" s="73">
        <v>485</v>
      </c>
      <c r="F62" s="70">
        <f t="shared" si="2"/>
        <v>194939</v>
      </c>
    </row>
    <row r="63" spans="1:6" ht="12.75">
      <c r="A63" s="57">
        <f t="shared" si="1"/>
        <v>51</v>
      </c>
      <c r="B63" s="58" t="s">
        <v>63</v>
      </c>
      <c r="C63" s="74">
        <v>30780</v>
      </c>
      <c r="D63" s="70">
        <f t="shared" si="0"/>
        <v>721458</v>
      </c>
      <c r="E63" s="73">
        <v>1540</v>
      </c>
      <c r="F63" s="70">
        <f t="shared" si="2"/>
        <v>196479</v>
      </c>
    </row>
    <row r="64" spans="1:6" ht="13.5" thickBot="1">
      <c r="A64" s="36">
        <v>52</v>
      </c>
      <c r="B64" s="59" t="s">
        <v>64</v>
      </c>
      <c r="C64" s="76">
        <v>55675</v>
      </c>
      <c r="D64" s="77">
        <f t="shared" si="0"/>
        <v>777133</v>
      </c>
      <c r="E64" s="78">
        <v>1980</v>
      </c>
      <c r="F64" s="77">
        <f t="shared" si="2"/>
        <v>198459</v>
      </c>
    </row>
    <row r="65" spans="2:5" ht="12.75">
      <c r="B65" s="5"/>
      <c r="C65" s="34"/>
      <c r="E65" s="33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</sheetData>
  <sheetProtection/>
  <mergeCells count="2">
    <mergeCell ref="B8:F8"/>
    <mergeCell ref="B9:F9"/>
  </mergeCells>
  <printOptions horizontalCentered="1"/>
  <pageMargins left="0" right="0" top="0.984251968503937" bottom="0.3937007874015748" header="0" footer="0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3" customWidth="1"/>
    <col min="3" max="3" width="16.00390625" style="31" bestFit="1" customWidth="1"/>
    <col min="4" max="4" width="14.7109375" style="3" bestFit="1" customWidth="1"/>
    <col min="5" max="5" width="16.57421875" style="3" bestFit="1" customWidth="1"/>
    <col min="6" max="6" width="14.28125" style="3" bestFit="1" customWidth="1"/>
    <col min="7" max="16384" width="9.140625" style="3" customWidth="1"/>
  </cols>
  <sheetData>
    <row r="1" s="2" customFormat="1" ht="12.75">
      <c r="C1" s="30"/>
    </row>
    <row r="2" s="2" customFormat="1" ht="12.75">
      <c r="C2" s="30"/>
    </row>
    <row r="3" s="2" customFormat="1" ht="12.75">
      <c r="C3" s="30"/>
    </row>
    <row r="4" s="2" customFormat="1" ht="12.75">
      <c r="C4" s="30"/>
    </row>
    <row r="5" s="2" customFormat="1" ht="12.75">
      <c r="C5" s="30"/>
    </row>
    <row r="6" s="2" customFormat="1" ht="12.75">
      <c r="C6" s="30"/>
    </row>
    <row r="7" spans="1:6" ht="4.5" customHeight="1">
      <c r="A7" s="3"/>
      <c r="B7" s="37"/>
      <c r="C7" s="38"/>
      <c r="D7" s="37"/>
      <c r="E7" s="37"/>
      <c r="F7" s="37"/>
    </row>
    <row r="8" spans="2:11" s="42" customFormat="1" ht="15.75">
      <c r="B8" s="93" t="s">
        <v>69</v>
      </c>
      <c r="C8" s="94"/>
      <c r="D8" s="94"/>
      <c r="E8" s="94"/>
      <c r="F8" s="94"/>
      <c r="G8" s="93"/>
      <c r="H8" s="94"/>
      <c r="I8" s="94"/>
      <c r="J8" s="94"/>
      <c r="K8" s="94"/>
    </row>
    <row r="9" spans="2:11" s="42" customFormat="1" ht="15.75">
      <c r="B9" s="93" t="s">
        <v>70</v>
      </c>
      <c r="C9" s="94"/>
      <c r="D9" s="94"/>
      <c r="E9" s="94"/>
      <c r="F9" s="94"/>
      <c r="G9" s="93"/>
      <c r="H9" s="94"/>
      <c r="I9" s="94"/>
      <c r="J9" s="94"/>
      <c r="K9" s="94"/>
    </row>
    <row r="10" spans="2:11" s="42" customFormat="1" ht="16.5" thickBot="1">
      <c r="B10" s="39"/>
      <c r="C10" s="40"/>
      <c r="D10" s="40"/>
      <c r="E10" s="40"/>
      <c r="F10" s="40"/>
      <c r="G10" s="39"/>
      <c r="H10" s="40"/>
      <c r="I10" s="40"/>
      <c r="J10" s="40"/>
      <c r="K10" s="40"/>
    </row>
    <row r="11" spans="1:6" s="49" customFormat="1" ht="13.5" thickBot="1">
      <c r="A11" s="60"/>
      <c r="B11" s="53" t="s">
        <v>0</v>
      </c>
      <c r="C11" s="61" t="s">
        <v>65</v>
      </c>
      <c r="D11" s="8" t="s">
        <v>66</v>
      </c>
      <c r="E11" s="7" t="s">
        <v>67</v>
      </c>
      <c r="F11" s="8" t="s">
        <v>68</v>
      </c>
    </row>
    <row r="12" spans="1:6" s="49" customFormat="1" ht="13.5" thickBot="1">
      <c r="A12" s="62"/>
      <c r="B12" s="54"/>
      <c r="C12" s="63" t="s">
        <v>1</v>
      </c>
      <c r="D12" s="10" t="s">
        <v>1</v>
      </c>
      <c r="E12" s="9" t="s">
        <v>1</v>
      </c>
      <c r="F12" s="10" t="s">
        <v>1</v>
      </c>
    </row>
    <row r="13" spans="1:11" s="49" customFormat="1" ht="12.75">
      <c r="A13" s="52">
        <v>1</v>
      </c>
      <c r="B13" s="65" t="s">
        <v>86</v>
      </c>
      <c r="C13" s="66">
        <v>6988</v>
      </c>
      <c r="D13" s="67">
        <f>+C13</f>
        <v>6988</v>
      </c>
      <c r="E13" s="66">
        <v>485</v>
      </c>
      <c r="F13" s="67">
        <f>+E13</f>
        <v>485</v>
      </c>
      <c r="K13" s="50"/>
    </row>
    <row r="14" spans="1:11" s="49" customFormat="1" ht="12.75">
      <c r="A14" s="57">
        <f>A13+1</f>
        <v>2</v>
      </c>
      <c r="B14" s="64" t="s">
        <v>15</v>
      </c>
      <c r="C14" s="69">
        <v>2700</v>
      </c>
      <c r="D14" s="70">
        <f aca="true" t="shared" si="0" ref="D14:D64">+D13+C14</f>
        <v>9688</v>
      </c>
      <c r="E14" s="69">
        <v>3008</v>
      </c>
      <c r="F14" s="70">
        <f aca="true" t="shared" si="1" ref="F14:F64">+F13+E14</f>
        <v>3493</v>
      </c>
      <c r="K14" s="50"/>
    </row>
    <row r="15" spans="1:11" s="51" customFormat="1" ht="12.75">
      <c r="A15" s="57">
        <f aca="true" t="shared" si="2" ref="A15:A63">A14+1</f>
        <v>3</v>
      </c>
      <c r="B15" s="64" t="s">
        <v>16</v>
      </c>
      <c r="C15" s="69">
        <v>0</v>
      </c>
      <c r="D15" s="70">
        <f t="shared" si="0"/>
        <v>9688</v>
      </c>
      <c r="E15" s="69">
        <v>1289</v>
      </c>
      <c r="F15" s="70">
        <f t="shared" si="1"/>
        <v>4782</v>
      </c>
      <c r="K15" s="50"/>
    </row>
    <row r="16" spans="1:11" s="51" customFormat="1" ht="12.75">
      <c r="A16" s="57">
        <f t="shared" si="2"/>
        <v>4</v>
      </c>
      <c r="B16" s="64" t="s">
        <v>17</v>
      </c>
      <c r="C16" s="69">
        <v>1500</v>
      </c>
      <c r="D16" s="70">
        <f t="shared" si="0"/>
        <v>11188</v>
      </c>
      <c r="E16" s="79">
        <v>3359</v>
      </c>
      <c r="F16" s="70">
        <f t="shared" si="1"/>
        <v>8141</v>
      </c>
      <c r="K16" s="50"/>
    </row>
    <row r="17" spans="1:11" s="51" customFormat="1" ht="12.75">
      <c r="A17" s="57">
        <f t="shared" si="2"/>
        <v>5</v>
      </c>
      <c r="B17" s="64" t="s">
        <v>18</v>
      </c>
      <c r="C17" s="69">
        <v>0</v>
      </c>
      <c r="D17" s="70">
        <f t="shared" si="0"/>
        <v>11188</v>
      </c>
      <c r="E17" s="79">
        <v>1504</v>
      </c>
      <c r="F17" s="70">
        <f t="shared" si="1"/>
        <v>9645</v>
      </c>
      <c r="K17" s="50"/>
    </row>
    <row r="18" spans="1:6" s="51" customFormat="1" ht="12.75">
      <c r="A18" s="57">
        <f t="shared" si="2"/>
        <v>6</v>
      </c>
      <c r="B18" s="64" t="s">
        <v>19</v>
      </c>
      <c r="C18" s="73">
        <v>8900</v>
      </c>
      <c r="D18" s="70">
        <f t="shared" si="0"/>
        <v>20088</v>
      </c>
      <c r="E18" s="73">
        <v>6580</v>
      </c>
      <c r="F18" s="70">
        <f t="shared" si="1"/>
        <v>16225</v>
      </c>
    </row>
    <row r="19" spans="1:6" s="51" customFormat="1" ht="12.75">
      <c r="A19" s="57">
        <f t="shared" si="2"/>
        <v>7</v>
      </c>
      <c r="B19" s="64" t="s">
        <v>20</v>
      </c>
      <c r="C19" s="73">
        <v>0</v>
      </c>
      <c r="D19" s="70">
        <f t="shared" si="0"/>
        <v>20088</v>
      </c>
      <c r="E19" s="73">
        <v>1762</v>
      </c>
      <c r="F19" s="70">
        <f t="shared" si="1"/>
        <v>17987</v>
      </c>
    </row>
    <row r="20" spans="1:6" s="51" customFormat="1" ht="12.75">
      <c r="A20" s="57">
        <f t="shared" si="2"/>
        <v>8</v>
      </c>
      <c r="B20" s="64" t="s">
        <v>21</v>
      </c>
      <c r="C20" s="74">
        <v>0</v>
      </c>
      <c r="D20" s="70">
        <f t="shared" si="0"/>
        <v>20088</v>
      </c>
      <c r="E20" s="73">
        <v>0</v>
      </c>
      <c r="F20" s="70">
        <f t="shared" si="1"/>
        <v>17987</v>
      </c>
    </row>
    <row r="21" spans="1:6" s="51" customFormat="1" ht="12.75">
      <c r="A21" s="57">
        <f t="shared" si="2"/>
        <v>9</v>
      </c>
      <c r="B21" s="64" t="s">
        <v>22</v>
      </c>
      <c r="C21" s="74">
        <v>0</v>
      </c>
      <c r="D21" s="70">
        <f t="shared" si="0"/>
        <v>20088</v>
      </c>
      <c r="E21" s="74">
        <v>4001</v>
      </c>
      <c r="F21" s="70">
        <f t="shared" si="1"/>
        <v>21988</v>
      </c>
    </row>
    <row r="22" spans="1:6" s="51" customFormat="1" ht="12.75">
      <c r="A22" s="57">
        <f t="shared" si="2"/>
        <v>10</v>
      </c>
      <c r="B22" s="64" t="s">
        <v>23</v>
      </c>
      <c r="C22" s="69">
        <v>0</v>
      </c>
      <c r="D22" s="70">
        <f t="shared" si="0"/>
        <v>20088</v>
      </c>
      <c r="E22" s="74">
        <v>0</v>
      </c>
      <c r="F22" s="70">
        <f t="shared" si="1"/>
        <v>21988</v>
      </c>
    </row>
    <row r="23" spans="1:6" s="51" customFormat="1" ht="12.75">
      <c r="A23" s="57">
        <f t="shared" si="2"/>
        <v>11</v>
      </c>
      <c r="B23" s="64" t="s">
        <v>24</v>
      </c>
      <c r="C23" s="69">
        <v>0</v>
      </c>
      <c r="D23" s="70">
        <f t="shared" si="0"/>
        <v>20088</v>
      </c>
      <c r="E23" s="80">
        <v>2071</v>
      </c>
      <c r="F23" s="70">
        <f t="shared" si="1"/>
        <v>24059</v>
      </c>
    </row>
    <row r="24" spans="1:6" s="51" customFormat="1" ht="12.75">
      <c r="A24" s="57">
        <f t="shared" si="2"/>
        <v>12</v>
      </c>
      <c r="B24" s="64" t="s">
        <v>25</v>
      </c>
      <c r="C24" s="69">
        <v>0</v>
      </c>
      <c r="D24" s="70">
        <f t="shared" si="0"/>
        <v>20088</v>
      </c>
      <c r="E24" s="80">
        <v>701</v>
      </c>
      <c r="F24" s="70">
        <f t="shared" si="1"/>
        <v>24760</v>
      </c>
    </row>
    <row r="25" spans="1:6" s="51" customFormat="1" ht="12.75">
      <c r="A25" s="57">
        <f t="shared" si="2"/>
        <v>13</v>
      </c>
      <c r="B25" s="64" t="s">
        <v>26</v>
      </c>
      <c r="C25" s="74">
        <v>0</v>
      </c>
      <c r="D25" s="70">
        <f t="shared" si="0"/>
        <v>20088</v>
      </c>
      <c r="E25" s="74">
        <v>2607</v>
      </c>
      <c r="F25" s="70">
        <f t="shared" si="1"/>
        <v>27367</v>
      </c>
    </row>
    <row r="26" spans="1:6" s="51" customFormat="1" ht="12.75">
      <c r="A26" s="57">
        <f t="shared" si="2"/>
        <v>14</v>
      </c>
      <c r="B26" s="64" t="s">
        <v>27</v>
      </c>
      <c r="C26" s="73">
        <v>0</v>
      </c>
      <c r="D26" s="70">
        <f t="shared" si="0"/>
        <v>20088</v>
      </c>
      <c r="E26" s="74">
        <v>0</v>
      </c>
      <c r="F26" s="70">
        <f t="shared" si="1"/>
        <v>27367</v>
      </c>
    </row>
    <row r="27" spans="1:6" s="51" customFormat="1" ht="12.75">
      <c r="A27" s="57">
        <f t="shared" si="2"/>
        <v>15</v>
      </c>
      <c r="B27" s="64" t="s">
        <v>28</v>
      </c>
      <c r="C27" s="73">
        <v>0</v>
      </c>
      <c r="D27" s="70">
        <f t="shared" si="0"/>
        <v>20088</v>
      </c>
      <c r="E27" s="74">
        <v>1446</v>
      </c>
      <c r="F27" s="70">
        <f t="shared" si="1"/>
        <v>28813</v>
      </c>
    </row>
    <row r="28" spans="1:6" s="51" customFormat="1" ht="12.75">
      <c r="A28" s="57">
        <f t="shared" si="2"/>
        <v>16</v>
      </c>
      <c r="B28" s="64" t="s">
        <v>29</v>
      </c>
      <c r="C28" s="73">
        <v>0</v>
      </c>
      <c r="D28" s="70">
        <f t="shared" si="0"/>
        <v>20088</v>
      </c>
      <c r="E28" s="74">
        <v>1362</v>
      </c>
      <c r="F28" s="70">
        <f t="shared" si="1"/>
        <v>30175</v>
      </c>
    </row>
    <row r="29" spans="1:6" s="51" customFormat="1" ht="12.75">
      <c r="A29" s="57">
        <f t="shared" si="2"/>
        <v>17</v>
      </c>
      <c r="B29" s="64" t="s">
        <v>30</v>
      </c>
      <c r="C29" s="73">
        <v>0</v>
      </c>
      <c r="D29" s="70">
        <f t="shared" si="0"/>
        <v>20088</v>
      </c>
      <c r="E29" s="74">
        <v>1833</v>
      </c>
      <c r="F29" s="70">
        <f t="shared" si="1"/>
        <v>32008</v>
      </c>
    </row>
    <row r="30" spans="1:6" s="51" customFormat="1" ht="12.75">
      <c r="A30" s="57">
        <f t="shared" si="2"/>
        <v>18</v>
      </c>
      <c r="B30" s="64" t="s">
        <v>31</v>
      </c>
      <c r="C30" s="73">
        <v>2491</v>
      </c>
      <c r="D30" s="70">
        <f t="shared" si="0"/>
        <v>22579</v>
      </c>
      <c r="E30" s="73">
        <v>1763</v>
      </c>
      <c r="F30" s="70">
        <f t="shared" si="1"/>
        <v>33771</v>
      </c>
    </row>
    <row r="31" spans="1:6" s="51" customFormat="1" ht="12.75">
      <c r="A31" s="57">
        <f t="shared" si="2"/>
        <v>19</v>
      </c>
      <c r="B31" s="64" t="s">
        <v>32</v>
      </c>
      <c r="C31" s="73">
        <v>0</v>
      </c>
      <c r="D31" s="70">
        <f t="shared" si="0"/>
        <v>22579</v>
      </c>
      <c r="E31" s="73">
        <v>134</v>
      </c>
      <c r="F31" s="70">
        <f t="shared" si="1"/>
        <v>33905</v>
      </c>
    </row>
    <row r="32" spans="1:6" s="51" customFormat="1" ht="12.75">
      <c r="A32" s="57">
        <f t="shared" si="2"/>
        <v>20</v>
      </c>
      <c r="B32" s="64" t="s">
        <v>33</v>
      </c>
      <c r="C32" s="73">
        <v>0</v>
      </c>
      <c r="D32" s="70">
        <f t="shared" si="0"/>
        <v>22579</v>
      </c>
      <c r="E32" s="73">
        <v>0</v>
      </c>
      <c r="F32" s="70">
        <f t="shared" si="1"/>
        <v>33905</v>
      </c>
    </row>
    <row r="33" spans="1:6" s="51" customFormat="1" ht="12.75">
      <c r="A33" s="57">
        <f t="shared" si="2"/>
        <v>21</v>
      </c>
      <c r="B33" s="64" t="s">
        <v>34</v>
      </c>
      <c r="C33" s="73">
        <v>0</v>
      </c>
      <c r="D33" s="70">
        <f t="shared" si="0"/>
        <v>22579</v>
      </c>
      <c r="E33" s="73">
        <v>0</v>
      </c>
      <c r="F33" s="70">
        <f t="shared" si="1"/>
        <v>33905</v>
      </c>
    </row>
    <row r="34" spans="1:6" s="51" customFormat="1" ht="12.75">
      <c r="A34" s="57">
        <f t="shared" si="2"/>
        <v>22</v>
      </c>
      <c r="B34" s="64" t="s">
        <v>35</v>
      </c>
      <c r="C34" s="73">
        <v>0</v>
      </c>
      <c r="D34" s="70">
        <f t="shared" si="0"/>
        <v>22579</v>
      </c>
      <c r="E34" s="73">
        <v>0</v>
      </c>
      <c r="F34" s="70">
        <f t="shared" si="1"/>
        <v>33905</v>
      </c>
    </row>
    <row r="35" spans="1:6" s="51" customFormat="1" ht="12.75">
      <c r="A35" s="57">
        <f t="shared" si="2"/>
        <v>23</v>
      </c>
      <c r="B35" s="64" t="s">
        <v>36</v>
      </c>
      <c r="C35" s="73">
        <v>0</v>
      </c>
      <c r="D35" s="70">
        <f t="shared" si="0"/>
        <v>22579</v>
      </c>
      <c r="E35" s="73">
        <v>0</v>
      </c>
      <c r="F35" s="70">
        <f t="shared" si="1"/>
        <v>33905</v>
      </c>
    </row>
    <row r="36" spans="1:6" s="51" customFormat="1" ht="12.75">
      <c r="A36" s="57">
        <f t="shared" si="2"/>
        <v>24</v>
      </c>
      <c r="B36" s="64" t="s">
        <v>37</v>
      </c>
      <c r="C36" s="73">
        <v>5984</v>
      </c>
      <c r="D36" s="70">
        <f t="shared" si="0"/>
        <v>28563</v>
      </c>
      <c r="E36" s="73">
        <v>0</v>
      </c>
      <c r="F36" s="70">
        <f t="shared" si="1"/>
        <v>33905</v>
      </c>
    </row>
    <row r="37" spans="1:6" s="51" customFormat="1" ht="12.75">
      <c r="A37" s="57">
        <f t="shared" si="2"/>
        <v>25</v>
      </c>
      <c r="B37" s="64" t="s">
        <v>38</v>
      </c>
      <c r="C37" s="73">
        <v>0</v>
      </c>
      <c r="D37" s="70">
        <f t="shared" si="0"/>
        <v>28563</v>
      </c>
      <c r="E37" s="73">
        <v>2357</v>
      </c>
      <c r="F37" s="70">
        <f t="shared" si="1"/>
        <v>36262</v>
      </c>
    </row>
    <row r="38" spans="1:6" s="51" customFormat="1" ht="12.75">
      <c r="A38" s="57">
        <f t="shared" si="2"/>
        <v>26</v>
      </c>
      <c r="B38" s="64" t="s">
        <v>39</v>
      </c>
      <c r="C38" s="73">
        <v>0</v>
      </c>
      <c r="D38" s="70">
        <f t="shared" si="0"/>
        <v>28563</v>
      </c>
      <c r="E38" s="73">
        <v>843</v>
      </c>
      <c r="F38" s="70">
        <f t="shared" si="1"/>
        <v>37105</v>
      </c>
    </row>
    <row r="39" spans="1:6" s="51" customFormat="1" ht="12.75">
      <c r="A39" s="57">
        <f t="shared" si="2"/>
        <v>27</v>
      </c>
      <c r="B39" s="64" t="s">
        <v>40</v>
      </c>
      <c r="C39" s="73">
        <v>0</v>
      </c>
      <c r="D39" s="70">
        <f t="shared" si="0"/>
        <v>28563</v>
      </c>
      <c r="E39" s="73">
        <v>1290</v>
      </c>
      <c r="F39" s="70">
        <f t="shared" si="1"/>
        <v>38395</v>
      </c>
    </row>
    <row r="40" spans="1:6" s="51" customFormat="1" ht="12.75">
      <c r="A40" s="57">
        <f t="shared" si="2"/>
        <v>28</v>
      </c>
      <c r="B40" s="64" t="s">
        <v>41</v>
      </c>
      <c r="C40" s="73">
        <v>0</v>
      </c>
      <c r="D40" s="70">
        <f t="shared" si="0"/>
        <v>28563</v>
      </c>
      <c r="E40" s="73">
        <v>0</v>
      </c>
      <c r="F40" s="70">
        <f t="shared" si="1"/>
        <v>38395</v>
      </c>
    </row>
    <row r="41" spans="1:6" s="51" customFormat="1" ht="12.75">
      <c r="A41" s="57">
        <f t="shared" si="2"/>
        <v>29</v>
      </c>
      <c r="B41" s="64" t="s">
        <v>42</v>
      </c>
      <c r="C41" s="73">
        <v>0</v>
      </c>
      <c r="D41" s="70">
        <f t="shared" si="0"/>
        <v>28563</v>
      </c>
      <c r="E41" s="73">
        <v>1468</v>
      </c>
      <c r="F41" s="70">
        <f t="shared" si="1"/>
        <v>39863</v>
      </c>
    </row>
    <row r="42" spans="1:6" s="51" customFormat="1" ht="12.75">
      <c r="A42" s="57">
        <f t="shared" si="2"/>
        <v>30</v>
      </c>
      <c r="B42" s="57" t="s">
        <v>43</v>
      </c>
      <c r="C42" s="73">
        <v>0</v>
      </c>
      <c r="D42" s="70">
        <f t="shared" si="0"/>
        <v>28563</v>
      </c>
      <c r="E42" s="73">
        <v>0</v>
      </c>
      <c r="F42" s="70">
        <f t="shared" si="1"/>
        <v>39863</v>
      </c>
    </row>
    <row r="43" spans="1:6" s="51" customFormat="1" ht="12.75">
      <c r="A43" s="57">
        <f t="shared" si="2"/>
        <v>31</v>
      </c>
      <c r="B43" s="64" t="s">
        <v>87</v>
      </c>
      <c r="C43" s="73">
        <v>0</v>
      </c>
      <c r="D43" s="70">
        <f t="shared" si="0"/>
        <v>28563</v>
      </c>
      <c r="E43" s="73">
        <v>0</v>
      </c>
      <c r="F43" s="70">
        <f t="shared" si="1"/>
        <v>39863</v>
      </c>
    </row>
    <row r="44" spans="1:6" s="51" customFormat="1" ht="12.75">
      <c r="A44" s="57">
        <f t="shared" si="2"/>
        <v>32</v>
      </c>
      <c r="B44" s="64" t="s">
        <v>44</v>
      </c>
      <c r="C44" s="73">
        <v>0</v>
      </c>
      <c r="D44" s="70">
        <f t="shared" si="0"/>
        <v>28563</v>
      </c>
      <c r="E44" s="73">
        <v>0</v>
      </c>
      <c r="F44" s="70">
        <f t="shared" si="1"/>
        <v>39863</v>
      </c>
    </row>
    <row r="45" spans="1:6" s="51" customFormat="1" ht="12.75">
      <c r="A45" s="57">
        <f t="shared" si="2"/>
        <v>33</v>
      </c>
      <c r="B45" s="64" t="s">
        <v>45</v>
      </c>
      <c r="C45" s="73">
        <v>0</v>
      </c>
      <c r="D45" s="70">
        <f t="shared" si="0"/>
        <v>28563</v>
      </c>
      <c r="E45" s="73">
        <v>0</v>
      </c>
      <c r="F45" s="70">
        <f t="shared" si="1"/>
        <v>39863</v>
      </c>
    </row>
    <row r="46" spans="1:6" s="51" customFormat="1" ht="12.75">
      <c r="A46" s="57">
        <f t="shared" si="2"/>
        <v>34</v>
      </c>
      <c r="B46" s="64" t="s">
        <v>46</v>
      </c>
      <c r="C46" s="73">
        <v>0</v>
      </c>
      <c r="D46" s="70">
        <f t="shared" si="0"/>
        <v>28563</v>
      </c>
      <c r="E46" s="73">
        <v>0</v>
      </c>
      <c r="F46" s="70">
        <f t="shared" si="1"/>
        <v>39863</v>
      </c>
    </row>
    <row r="47" spans="1:6" s="51" customFormat="1" ht="12.75">
      <c r="A47" s="57">
        <f t="shared" si="2"/>
        <v>35</v>
      </c>
      <c r="B47" s="64" t="s">
        <v>47</v>
      </c>
      <c r="C47" s="73">
        <v>11508</v>
      </c>
      <c r="D47" s="70">
        <f t="shared" si="0"/>
        <v>40071</v>
      </c>
      <c r="E47" s="73">
        <v>3520</v>
      </c>
      <c r="F47" s="70">
        <f t="shared" si="1"/>
        <v>43383</v>
      </c>
    </row>
    <row r="48" spans="1:6" s="51" customFormat="1" ht="12.75">
      <c r="A48" s="57">
        <f t="shared" si="2"/>
        <v>36</v>
      </c>
      <c r="B48" s="64" t="s">
        <v>48</v>
      </c>
      <c r="C48" s="74">
        <v>5030</v>
      </c>
      <c r="D48" s="70">
        <f t="shared" si="0"/>
        <v>45101</v>
      </c>
      <c r="E48" s="74">
        <v>5779</v>
      </c>
      <c r="F48" s="70">
        <f t="shared" si="1"/>
        <v>49162</v>
      </c>
    </row>
    <row r="49" spans="1:6" s="51" customFormat="1" ht="12.75">
      <c r="A49" s="57">
        <f t="shared" si="2"/>
        <v>37</v>
      </c>
      <c r="B49" s="64" t="s">
        <v>49</v>
      </c>
      <c r="C49" s="74">
        <v>1252</v>
      </c>
      <c r="D49" s="70">
        <f t="shared" si="0"/>
        <v>46353</v>
      </c>
      <c r="E49" s="74">
        <v>0</v>
      </c>
      <c r="F49" s="70">
        <f t="shared" si="1"/>
        <v>49162</v>
      </c>
    </row>
    <row r="50" spans="1:6" s="51" customFormat="1" ht="12.75">
      <c r="A50" s="57">
        <f t="shared" si="2"/>
        <v>38</v>
      </c>
      <c r="B50" s="64" t="s">
        <v>50</v>
      </c>
      <c r="C50" s="74">
        <v>2640</v>
      </c>
      <c r="D50" s="70">
        <f t="shared" si="0"/>
        <v>48993</v>
      </c>
      <c r="E50" s="74">
        <v>2425</v>
      </c>
      <c r="F50" s="70">
        <f t="shared" si="1"/>
        <v>51587</v>
      </c>
    </row>
    <row r="51" spans="1:6" s="51" customFormat="1" ht="12.75">
      <c r="A51" s="57">
        <f t="shared" si="2"/>
        <v>39</v>
      </c>
      <c r="B51" s="64" t="s">
        <v>51</v>
      </c>
      <c r="C51" s="74">
        <v>0</v>
      </c>
      <c r="D51" s="70">
        <f t="shared" si="0"/>
        <v>48993</v>
      </c>
      <c r="E51" s="74">
        <v>792</v>
      </c>
      <c r="F51" s="70">
        <f t="shared" si="1"/>
        <v>52379</v>
      </c>
    </row>
    <row r="52" spans="1:6" s="51" customFormat="1" ht="12.75">
      <c r="A52" s="57">
        <f t="shared" si="2"/>
        <v>40</v>
      </c>
      <c r="B52" s="64" t="s">
        <v>52</v>
      </c>
      <c r="C52" s="74">
        <v>0</v>
      </c>
      <c r="D52" s="70">
        <f t="shared" si="0"/>
        <v>48993</v>
      </c>
      <c r="E52" s="74">
        <v>1023</v>
      </c>
      <c r="F52" s="70">
        <f t="shared" si="1"/>
        <v>53402</v>
      </c>
    </row>
    <row r="53" spans="1:6" s="51" customFormat="1" ht="12.75">
      <c r="A53" s="57">
        <f t="shared" si="2"/>
        <v>41</v>
      </c>
      <c r="B53" s="64" t="s">
        <v>53</v>
      </c>
      <c r="C53" s="74">
        <v>0</v>
      </c>
      <c r="D53" s="70">
        <f t="shared" si="0"/>
        <v>48993</v>
      </c>
      <c r="E53" s="74">
        <v>1424</v>
      </c>
      <c r="F53" s="70">
        <f t="shared" si="1"/>
        <v>54826</v>
      </c>
    </row>
    <row r="54" spans="1:6" s="51" customFormat="1" ht="12.75">
      <c r="A54" s="57">
        <f t="shared" si="2"/>
        <v>42</v>
      </c>
      <c r="B54" s="64" t="s">
        <v>54</v>
      </c>
      <c r="C54" s="74">
        <v>0</v>
      </c>
      <c r="D54" s="70">
        <f t="shared" si="0"/>
        <v>48993</v>
      </c>
      <c r="E54" s="74">
        <v>2291</v>
      </c>
      <c r="F54" s="70">
        <f t="shared" si="1"/>
        <v>57117</v>
      </c>
    </row>
    <row r="55" spans="1:6" s="51" customFormat="1" ht="12.75">
      <c r="A55" s="57">
        <f t="shared" si="2"/>
        <v>43</v>
      </c>
      <c r="B55" s="64" t="s">
        <v>55</v>
      </c>
      <c r="C55" s="74">
        <v>0</v>
      </c>
      <c r="D55" s="70">
        <f t="shared" si="0"/>
        <v>48993</v>
      </c>
      <c r="E55" s="74">
        <v>660</v>
      </c>
      <c r="F55" s="70">
        <f t="shared" si="1"/>
        <v>57777</v>
      </c>
    </row>
    <row r="56" spans="1:6" s="51" customFormat="1" ht="12.75">
      <c r="A56" s="57">
        <f t="shared" si="2"/>
        <v>44</v>
      </c>
      <c r="B56" s="64" t="s">
        <v>56</v>
      </c>
      <c r="C56" s="74">
        <v>8379</v>
      </c>
      <c r="D56" s="70">
        <f t="shared" si="0"/>
        <v>57372</v>
      </c>
      <c r="E56" s="74">
        <v>2266</v>
      </c>
      <c r="F56" s="70">
        <f t="shared" si="1"/>
        <v>60043</v>
      </c>
    </row>
    <row r="57" spans="1:6" s="51" customFormat="1" ht="12.75">
      <c r="A57" s="57">
        <f t="shared" si="2"/>
        <v>45</v>
      </c>
      <c r="B57" s="64" t="s">
        <v>57</v>
      </c>
      <c r="C57" s="74">
        <v>0</v>
      </c>
      <c r="D57" s="70">
        <f t="shared" si="0"/>
        <v>57372</v>
      </c>
      <c r="E57" s="74">
        <v>220</v>
      </c>
      <c r="F57" s="70">
        <f t="shared" si="1"/>
        <v>60263</v>
      </c>
    </row>
    <row r="58" spans="1:6" s="51" customFormat="1" ht="12.75">
      <c r="A58" s="57">
        <f t="shared" si="2"/>
        <v>46</v>
      </c>
      <c r="B58" s="64" t="s">
        <v>58</v>
      </c>
      <c r="C58" s="74">
        <v>0</v>
      </c>
      <c r="D58" s="70">
        <f t="shared" si="0"/>
        <v>57372</v>
      </c>
      <c r="E58" s="73">
        <v>2729</v>
      </c>
      <c r="F58" s="70">
        <f t="shared" si="1"/>
        <v>62992</v>
      </c>
    </row>
    <row r="59" spans="1:6" s="51" customFormat="1" ht="12.75">
      <c r="A59" s="57">
        <f t="shared" si="2"/>
        <v>47</v>
      </c>
      <c r="B59" s="64" t="s">
        <v>59</v>
      </c>
      <c r="C59" s="74">
        <v>4218</v>
      </c>
      <c r="D59" s="70">
        <f t="shared" si="0"/>
        <v>61590</v>
      </c>
      <c r="E59" s="73">
        <v>5119</v>
      </c>
      <c r="F59" s="70">
        <f t="shared" si="1"/>
        <v>68111</v>
      </c>
    </row>
    <row r="60" spans="1:6" s="51" customFormat="1" ht="12.75">
      <c r="A60" s="57">
        <f t="shared" si="2"/>
        <v>48</v>
      </c>
      <c r="B60" s="64" t="s">
        <v>60</v>
      </c>
      <c r="C60" s="74">
        <v>1400</v>
      </c>
      <c r="D60" s="70">
        <f t="shared" si="0"/>
        <v>62990</v>
      </c>
      <c r="E60" s="73">
        <v>0</v>
      </c>
      <c r="F60" s="70">
        <f t="shared" si="1"/>
        <v>68111</v>
      </c>
    </row>
    <row r="61" spans="1:6" s="51" customFormat="1" ht="12.75">
      <c r="A61" s="57">
        <f t="shared" si="2"/>
        <v>49</v>
      </c>
      <c r="B61" s="64" t="s">
        <v>61</v>
      </c>
      <c r="C61" s="74">
        <v>0</v>
      </c>
      <c r="D61" s="70">
        <f t="shared" si="0"/>
        <v>62990</v>
      </c>
      <c r="E61" s="73">
        <v>4792</v>
      </c>
      <c r="F61" s="70">
        <f t="shared" si="1"/>
        <v>72903</v>
      </c>
    </row>
    <row r="62" spans="1:6" s="51" customFormat="1" ht="12.75">
      <c r="A62" s="57">
        <f t="shared" si="2"/>
        <v>50</v>
      </c>
      <c r="B62" s="64" t="s">
        <v>62</v>
      </c>
      <c r="C62" s="74">
        <v>1100</v>
      </c>
      <c r="D62" s="70">
        <f t="shared" si="0"/>
        <v>64090</v>
      </c>
      <c r="E62" s="73">
        <v>0</v>
      </c>
      <c r="F62" s="70">
        <f t="shared" si="1"/>
        <v>72903</v>
      </c>
    </row>
    <row r="63" spans="1:6" s="51" customFormat="1" ht="12.75">
      <c r="A63" s="57">
        <f t="shared" si="2"/>
        <v>51</v>
      </c>
      <c r="B63" s="58" t="s">
        <v>63</v>
      </c>
      <c r="C63" s="74">
        <v>2508</v>
      </c>
      <c r="D63" s="70">
        <f t="shared" si="0"/>
        <v>66598</v>
      </c>
      <c r="E63" s="73">
        <v>2617</v>
      </c>
      <c r="F63" s="70">
        <f t="shared" si="1"/>
        <v>75520</v>
      </c>
    </row>
    <row r="64" spans="1:6" s="51" customFormat="1" ht="13.5" thickBot="1">
      <c r="A64" s="36">
        <v>52</v>
      </c>
      <c r="B64" s="59" t="s">
        <v>64</v>
      </c>
      <c r="C64" s="76">
        <v>22735</v>
      </c>
      <c r="D64" s="77">
        <f t="shared" si="0"/>
        <v>89333</v>
      </c>
      <c r="E64" s="78">
        <v>3916</v>
      </c>
      <c r="F64" s="77">
        <f t="shared" si="1"/>
        <v>79436</v>
      </c>
    </row>
    <row r="65" spans="2:5" ht="12.75">
      <c r="B65" s="5"/>
      <c r="C65" s="34"/>
      <c r="E65" s="33"/>
    </row>
    <row r="66" spans="2:5" ht="12.75">
      <c r="B66" s="5"/>
      <c r="C66" s="34"/>
      <c r="E66" s="32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</sheetData>
  <sheetProtection/>
  <mergeCells count="4">
    <mergeCell ref="G8:K8"/>
    <mergeCell ref="B9:F9"/>
    <mergeCell ref="G9:K9"/>
    <mergeCell ref="B8:F8"/>
  </mergeCells>
  <printOptions horizontalCentered="1"/>
  <pageMargins left="0.15748031496062992" right="0" top="0.984251968503937" bottom="0.984251968503937" header="0" footer="0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4.8515625" style="0" customWidth="1"/>
    <col min="4" max="4" width="23.28125" style="0" customWidth="1"/>
    <col min="5" max="5" width="29.00390625" style="0" customWidth="1"/>
    <col min="6" max="6" width="18.00390625" style="0" customWidth="1"/>
    <col min="7" max="7" width="16.421875" style="0" customWidth="1"/>
  </cols>
  <sheetData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2:5" ht="12.75">
      <c r="B4" s="6"/>
      <c r="C4" s="6"/>
      <c r="D4" s="6"/>
      <c r="E4" s="6"/>
    </row>
    <row r="5" spans="2:5" ht="12.75">
      <c r="B5" s="6"/>
      <c r="C5" s="6"/>
      <c r="D5" s="6"/>
      <c r="E5" s="6"/>
    </row>
    <row r="6" spans="2:5" s="24" customFormat="1" ht="12.75">
      <c r="B6" s="29"/>
      <c r="C6" s="29"/>
      <c r="D6" s="29"/>
      <c r="E6" s="29"/>
    </row>
    <row r="7" spans="2:7" ht="15.75">
      <c r="B7" s="95" t="s">
        <v>73</v>
      </c>
      <c r="C7" s="96"/>
      <c r="D7" s="96"/>
      <c r="E7" s="96"/>
      <c r="F7" s="96"/>
      <c r="G7" s="6"/>
    </row>
    <row r="8" spans="2:5" ht="12.75">
      <c r="B8" s="6"/>
      <c r="C8" s="6"/>
      <c r="D8" s="6"/>
      <c r="E8" s="6"/>
    </row>
    <row r="9" spans="2:7" ht="15.75">
      <c r="B9" s="95" t="s">
        <v>82</v>
      </c>
      <c r="C9" s="96"/>
      <c r="D9" s="96"/>
      <c r="E9" s="96"/>
      <c r="F9" s="96"/>
      <c r="G9" s="47"/>
    </row>
    <row r="10" spans="2:5" ht="13.5" thickBot="1">
      <c r="B10" s="11"/>
      <c r="C10" s="11"/>
      <c r="D10" s="12"/>
      <c r="E10" s="12"/>
    </row>
    <row r="11" spans="2:6" ht="12.75">
      <c r="B11" s="97" t="s">
        <v>74</v>
      </c>
      <c r="C11" s="98"/>
      <c r="D11" s="17" t="s">
        <v>75</v>
      </c>
      <c r="E11" s="17" t="s">
        <v>76</v>
      </c>
      <c r="F11" s="17" t="s">
        <v>77</v>
      </c>
    </row>
    <row r="12" spans="2:6" ht="13.5" thickBot="1">
      <c r="B12" s="101"/>
      <c r="C12" s="102"/>
      <c r="D12" s="18" t="s">
        <v>78</v>
      </c>
      <c r="E12" s="18" t="s">
        <v>78</v>
      </c>
      <c r="F12" s="18" t="s">
        <v>78</v>
      </c>
    </row>
    <row r="13" spans="2:6" ht="12.75">
      <c r="B13" s="107"/>
      <c r="C13" s="108"/>
      <c r="D13" s="41"/>
      <c r="E13" s="41"/>
      <c r="F13" s="19"/>
    </row>
    <row r="14" spans="2:6" ht="12.75">
      <c r="B14" s="103" t="s">
        <v>9</v>
      </c>
      <c r="C14" s="104"/>
      <c r="D14" s="82">
        <v>310524</v>
      </c>
      <c r="E14" s="82">
        <v>32527</v>
      </c>
      <c r="F14" s="82">
        <f>D14+E14</f>
        <v>343051</v>
      </c>
    </row>
    <row r="15" spans="2:6" ht="12.75">
      <c r="B15" s="103" t="s">
        <v>10</v>
      </c>
      <c r="C15" s="104"/>
      <c r="D15" s="82">
        <v>153694</v>
      </c>
      <c r="E15" s="82">
        <v>16335</v>
      </c>
      <c r="F15" s="82">
        <f>D15+E15</f>
        <v>170029</v>
      </c>
    </row>
    <row r="16" spans="2:6" ht="12.75">
      <c r="B16" s="103" t="s">
        <v>11</v>
      </c>
      <c r="C16" s="104"/>
      <c r="D16" s="82">
        <v>80649</v>
      </c>
      <c r="E16" s="82">
        <v>9230</v>
      </c>
      <c r="F16" s="82">
        <f>D16+E16</f>
        <v>89879</v>
      </c>
    </row>
    <row r="17" spans="2:6" ht="12.75">
      <c r="B17" s="103" t="s">
        <v>12</v>
      </c>
      <c r="C17" s="104"/>
      <c r="D17" s="82">
        <v>232266</v>
      </c>
      <c r="E17" s="82">
        <v>31241</v>
      </c>
      <c r="F17" s="82">
        <f>D17+E17</f>
        <v>263507</v>
      </c>
    </row>
    <row r="18" spans="2:6" ht="12.75">
      <c r="B18" s="13"/>
      <c r="C18" s="14"/>
      <c r="D18" s="83"/>
      <c r="E18" s="83"/>
      <c r="F18" s="91"/>
    </row>
    <row r="19" spans="2:6" ht="13.5" thickBot="1">
      <c r="B19" s="107"/>
      <c r="C19" s="108"/>
      <c r="D19" s="84">
        <f>SUM(D14:D18)</f>
        <v>777133</v>
      </c>
      <c r="E19" s="84">
        <f>SUM(E14:E18)</f>
        <v>89333</v>
      </c>
      <c r="F19" s="84">
        <f>D19+E19</f>
        <v>866466</v>
      </c>
    </row>
    <row r="20" spans="2:6" ht="14.25" thickBot="1" thickTop="1">
      <c r="B20" s="109"/>
      <c r="C20" s="110"/>
      <c r="D20" s="20"/>
      <c r="E20" s="20"/>
      <c r="F20" s="20"/>
    </row>
    <row r="21" spans="2:7" ht="12.75">
      <c r="B21" s="23"/>
      <c r="C21" s="23"/>
      <c r="D21" s="24"/>
      <c r="E21" s="24"/>
      <c r="F21" s="24"/>
      <c r="G21" s="24"/>
    </row>
    <row r="22" spans="2:5" ht="13.5" thickBot="1">
      <c r="B22" s="6"/>
      <c r="C22" s="6"/>
      <c r="D22" s="6"/>
      <c r="E22" s="6"/>
    </row>
    <row r="23" spans="2:6" ht="12.75">
      <c r="B23" s="22"/>
      <c r="C23" s="22"/>
      <c r="D23" s="22"/>
      <c r="E23" s="22"/>
      <c r="F23" s="21"/>
    </row>
    <row r="24" spans="2:9" ht="15.75">
      <c r="B24" s="95" t="s">
        <v>79</v>
      </c>
      <c r="C24" s="96"/>
      <c r="D24" s="96"/>
      <c r="E24" s="96"/>
      <c r="F24" s="96"/>
      <c r="G24" s="6"/>
      <c r="H24" s="6"/>
      <c r="I24" s="6"/>
    </row>
    <row r="25" spans="2:11" ht="8.25" customHeight="1">
      <c r="B25" s="6"/>
      <c r="C25" s="6"/>
      <c r="D25" s="6"/>
      <c r="E25" s="6"/>
      <c r="G25" s="95"/>
      <c r="H25" s="96"/>
      <c r="I25" s="96"/>
      <c r="J25" s="96"/>
      <c r="K25" s="96"/>
    </row>
    <row r="26" spans="2:6" ht="15.75">
      <c r="B26" s="95" t="s">
        <v>82</v>
      </c>
      <c r="C26" s="96"/>
      <c r="D26" s="96"/>
      <c r="E26" s="96"/>
      <c r="F26" s="96"/>
    </row>
    <row r="27" ht="13.5" thickBot="1">
      <c r="F27" s="48"/>
    </row>
    <row r="28" spans="2:6" ht="12.75">
      <c r="B28" s="97" t="s">
        <v>80</v>
      </c>
      <c r="C28" s="98"/>
      <c r="D28" s="105" t="s">
        <v>84</v>
      </c>
      <c r="E28" s="105" t="s">
        <v>85</v>
      </c>
      <c r="F28" s="17" t="s">
        <v>81</v>
      </c>
    </row>
    <row r="29" spans="2:6" ht="12.75">
      <c r="B29" s="99"/>
      <c r="C29" s="100"/>
      <c r="D29" s="106"/>
      <c r="E29" s="106"/>
      <c r="F29" s="81"/>
    </row>
    <row r="30" spans="2:6" ht="13.5" thickBot="1">
      <c r="B30" s="101"/>
      <c r="C30" s="102"/>
      <c r="D30" s="18" t="s">
        <v>78</v>
      </c>
      <c r="E30" s="18" t="s">
        <v>78</v>
      </c>
      <c r="F30" s="18" t="s">
        <v>78</v>
      </c>
    </row>
    <row r="31" spans="2:6" ht="12.75">
      <c r="B31" s="103" t="s">
        <v>2</v>
      </c>
      <c r="C31" s="104"/>
      <c r="D31" s="85">
        <v>89826</v>
      </c>
      <c r="E31" s="86">
        <v>8861</v>
      </c>
      <c r="F31" s="82">
        <f>+D31+E31</f>
        <v>98687</v>
      </c>
    </row>
    <row r="32" spans="2:6" ht="12.75">
      <c r="B32" s="103" t="s">
        <v>3</v>
      </c>
      <c r="C32" s="104"/>
      <c r="D32" s="85">
        <v>61802</v>
      </c>
      <c r="E32" s="87">
        <v>18556</v>
      </c>
      <c r="F32" s="82">
        <f aca="true" t="shared" si="0" ref="F32:F38">+D32+E32</f>
        <v>80358</v>
      </c>
    </row>
    <row r="33" spans="2:6" ht="12.75">
      <c r="B33" s="25" t="s">
        <v>4</v>
      </c>
      <c r="C33" s="26"/>
      <c r="D33" s="85">
        <v>170</v>
      </c>
      <c r="E33" s="87">
        <v>220</v>
      </c>
      <c r="F33" s="82">
        <f t="shared" si="0"/>
        <v>390</v>
      </c>
    </row>
    <row r="34" spans="2:6" ht="12.75">
      <c r="B34" s="25" t="s">
        <v>83</v>
      </c>
      <c r="C34" s="26"/>
      <c r="D34" s="85">
        <v>701</v>
      </c>
      <c r="E34" s="87">
        <v>0</v>
      </c>
      <c r="F34" s="82">
        <f t="shared" si="0"/>
        <v>701</v>
      </c>
    </row>
    <row r="35" spans="2:6" ht="12.75">
      <c r="B35" s="25" t="s">
        <v>5</v>
      </c>
      <c r="C35" s="26"/>
      <c r="D35" s="85">
        <v>14640</v>
      </c>
      <c r="E35" s="87">
        <v>0</v>
      </c>
      <c r="F35" s="82">
        <f t="shared" si="0"/>
        <v>14640</v>
      </c>
    </row>
    <row r="36" spans="2:6" ht="12.75">
      <c r="B36" s="25" t="s">
        <v>6</v>
      </c>
      <c r="C36" s="26"/>
      <c r="D36" s="85">
        <v>8781</v>
      </c>
      <c r="E36" s="87">
        <v>32961</v>
      </c>
      <c r="F36" s="82">
        <f t="shared" si="0"/>
        <v>41742</v>
      </c>
    </row>
    <row r="37" spans="2:6" ht="12.75">
      <c r="B37" s="25" t="s">
        <v>7</v>
      </c>
      <c r="C37" s="26"/>
      <c r="D37" s="85">
        <v>8223</v>
      </c>
      <c r="E37" s="87">
        <v>967</v>
      </c>
      <c r="F37" s="82">
        <f t="shared" si="0"/>
        <v>9190</v>
      </c>
    </row>
    <row r="38" spans="2:6" ht="12.75">
      <c r="B38" s="27" t="s">
        <v>8</v>
      </c>
      <c r="C38" s="28"/>
      <c r="D38" s="85">
        <v>14316</v>
      </c>
      <c r="E38" s="87">
        <v>17871</v>
      </c>
      <c r="F38" s="82">
        <f t="shared" si="0"/>
        <v>32187</v>
      </c>
    </row>
    <row r="39" spans="2:6" ht="12.75">
      <c r="B39" s="111"/>
      <c r="C39" s="92"/>
      <c r="D39" s="88"/>
      <c r="E39" s="89"/>
      <c r="F39" s="83"/>
    </row>
    <row r="40" spans="2:6" ht="13.5" thickBot="1">
      <c r="B40" s="107"/>
      <c r="C40" s="108"/>
      <c r="D40" s="90">
        <f>SUM(D31:D39)</f>
        <v>198459</v>
      </c>
      <c r="E40" s="90">
        <f>SUM(E31:E39)</f>
        <v>79436</v>
      </c>
      <c r="F40" s="84">
        <f>+D40+E40</f>
        <v>277895</v>
      </c>
    </row>
    <row r="41" spans="2:6" ht="14.25" thickBot="1" thickTop="1">
      <c r="B41" s="109"/>
      <c r="C41" s="110"/>
      <c r="D41" s="15"/>
      <c r="E41" s="16"/>
      <c r="F41" s="20"/>
    </row>
    <row r="43" spans="2:5" ht="12.75">
      <c r="B43" s="29"/>
      <c r="C43" s="29"/>
      <c r="D43" s="29"/>
      <c r="E43" s="29"/>
    </row>
  </sheetData>
  <sheetProtection/>
  <mergeCells count="21">
    <mergeCell ref="B41:C41"/>
    <mergeCell ref="B31:C31"/>
    <mergeCell ref="B32:C32"/>
    <mergeCell ref="B17:C17"/>
    <mergeCell ref="B19:C19"/>
    <mergeCell ref="B20:C20"/>
    <mergeCell ref="B24:F24"/>
    <mergeCell ref="B39:C39"/>
    <mergeCell ref="B40:C40"/>
    <mergeCell ref="D28:D29"/>
    <mergeCell ref="B7:F7"/>
    <mergeCell ref="B9:F9"/>
    <mergeCell ref="B13:C13"/>
    <mergeCell ref="B14:C14"/>
    <mergeCell ref="B11:C12"/>
    <mergeCell ref="G25:K25"/>
    <mergeCell ref="B26:F26"/>
    <mergeCell ref="B28:C30"/>
    <mergeCell ref="B15:C15"/>
    <mergeCell ref="B16:C16"/>
    <mergeCell ref="E28:E2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2012-07-11T08:47:59Z</cp:lastPrinted>
  <dcterms:created xsi:type="dcterms:W3CDTF">2005-05-06T06:48:19Z</dcterms:created>
  <dcterms:modified xsi:type="dcterms:W3CDTF">2012-07-11T11:40:54Z</dcterms:modified>
  <cp:category/>
  <cp:version/>
  <cp:contentType/>
  <cp:contentStatus/>
</cp:coreProperties>
</file>