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7560" activeTab="0"/>
  </bookViews>
  <sheets>
    <sheet name="20012002sorghum" sheetId="1" r:id="rId1"/>
  </sheets>
  <definedNames/>
  <calcPr fullCalcOnLoad="1"/>
</workbook>
</file>

<file path=xl/sharedStrings.xml><?xml version="1.0" encoding="utf-8"?>
<sst xmlns="http://schemas.openxmlformats.org/spreadsheetml/2006/main" count="218" uniqueCount="141">
  <si>
    <t>May/Mei 2001</t>
  </si>
  <si>
    <t>Oct/Okt 2001</t>
  </si>
  <si>
    <t>Dec/Des 2001</t>
  </si>
  <si>
    <t>Mar/Mrt 2002</t>
  </si>
  <si>
    <t>Progressive/Progressief</t>
  </si>
  <si>
    <t>Sweet</t>
  </si>
  <si>
    <t>Soet</t>
  </si>
  <si>
    <t>Bitter</t>
  </si>
  <si>
    <t>Total</t>
  </si>
  <si>
    <t>Totaal</t>
  </si>
  <si>
    <t>1 May/Mei 2001</t>
  </si>
  <si>
    <t>1 Oct/Okt 2001</t>
  </si>
  <si>
    <t>1 Dec/Des 2001</t>
  </si>
  <si>
    <t>1 Mar/Mrt 2002</t>
  </si>
  <si>
    <t>(a) Beginvoorraad</t>
  </si>
  <si>
    <t>(b) Verkryging</t>
  </si>
  <si>
    <t>Imports destined for RSA</t>
  </si>
  <si>
    <t>Invoere bestem vir RSA</t>
  </si>
  <si>
    <t>(c) Aanwending</t>
  </si>
  <si>
    <t>Processed for local market:</t>
  </si>
  <si>
    <t>Verwerk vir plaaslike mark:</t>
  </si>
  <si>
    <t>Indoor Malt</t>
  </si>
  <si>
    <t>Binnehuise mout</t>
  </si>
  <si>
    <t>Floor Malt</t>
  </si>
  <si>
    <t>Vloermout</t>
  </si>
  <si>
    <t>Rice &amp; Grits - Brew</t>
  </si>
  <si>
    <t>Rys en gruis - brou</t>
  </si>
  <si>
    <t>Petfood</t>
  </si>
  <si>
    <t>Troeteldierkos</t>
  </si>
  <si>
    <t>Feed - Poultry</t>
  </si>
  <si>
    <t>Vir voer - pluimvee</t>
  </si>
  <si>
    <t>Feed - Livestock</t>
  </si>
  <si>
    <t>Vir voer - lewende hawe</t>
  </si>
  <si>
    <t>Withdrawn by producers</t>
  </si>
  <si>
    <t>Onttrek deur produsente</t>
  </si>
  <si>
    <t>Released to end-consumer(s)</t>
  </si>
  <si>
    <t>Vrygestel aan eindverbruiker(s)</t>
  </si>
  <si>
    <t>(e) Sundries</t>
  </si>
  <si>
    <t>(e) Diverse</t>
  </si>
  <si>
    <t>Net dispatches(+)/Receipts(-)</t>
  </si>
  <si>
    <t>Netto versendings(+)/Ontvangstes(-)</t>
  </si>
  <si>
    <t>31 May/Mei 2001</t>
  </si>
  <si>
    <t>31 Oct/Okt 2001</t>
  </si>
  <si>
    <t>31 Dec/Des 2001</t>
  </si>
  <si>
    <t>31 Mar/Mrt 2002</t>
  </si>
  <si>
    <t>(f) Onaangewende voorraad (a+b-c-d-e)</t>
  </si>
  <si>
    <t>Storers, traders</t>
  </si>
  <si>
    <t>Opbergers, handelaars</t>
  </si>
  <si>
    <t>Processors</t>
  </si>
  <si>
    <t>Verwerkers</t>
  </si>
  <si>
    <t xml:space="preserve"> Apr 2001</t>
  </si>
  <si>
    <t xml:space="preserve"> Jun 2001</t>
  </si>
  <si>
    <t xml:space="preserve"> Jul 2001</t>
  </si>
  <si>
    <t xml:space="preserve"> Aug 2001</t>
  </si>
  <si>
    <t xml:space="preserve"> Sep 2001</t>
  </si>
  <si>
    <t xml:space="preserve"> Nov 2001</t>
  </si>
  <si>
    <t xml:space="preserve"> Jan 2002</t>
  </si>
  <si>
    <t xml:space="preserve"> Feb 2002</t>
  </si>
  <si>
    <t>1 Apr 2001</t>
  </si>
  <si>
    <t>1 Jun 2001</t>
  </si>
  <si>
    <t>1 Jul 2001</t>
  </si>
  <si>
    <t>1 Aug 2001</t>
  </si>
  <si>
    <t>1 Sep 2001</t>
  </si>
  <si>
    <t>1 Nov 2001</t>
  </si>
  <si>
    <t>1 Jan 2002</t>
  </si>
  <si>
    <t>1 Feb 2002</t>
  </si>
  <si>
    <t>30 Jun 2001</t>
  </si>
  <si>
    <t>31 Jul 2001</t>
  </si>
  <si>
    <t>31 Aug 2001</t>
  </si>
  <si>
    <t>30 Sep 2001</t>
  </si>
  <si>
    <t>30 Nov 2001</t>
  </si>
  <si>
    <t>31 Jan 2002</t>
  </si>
  <si>
    <t>28 Feb 2002</t>
  </si>
  <si>
    <t>Human Consumption</t>
  </si>
  <si>
    <t>Animal Feed</t>
  </si>
  <si>
    <t>Menslike verbruik:</t>
  </si>
  <si>
    <t>Veevoermark:</t>
  </si>
  <si>
    <t>Whole sorghum</t>
  </si>
  <si>
    <t>Border posts</t>
  </si>
  <si>
    <t>Harbours</t>
  </si>
  <si>
    <t>Afrika Lande</t>
  </si>
  <si>
    <t>Ander Lande</t>
  </si>
  <si>
    <t xml:space="preserve"> Heel sorghum</t>
  </si>
  <si>
    <t>Grensposte</t>
  </si>
  <si>
    <t>Hawens</t>
  </si>
  <si>
    <t>African coutries</t>
  </si>
  <si>
    <t>Other Coutries</t>
  </si>
  <si>
    <t>(1)</t>
  </si>
  <si>
    <t>van sorghum in kommersiële strukture, en moet geensins as 'n bevestiging of aanduiding van eiendomsreg geag word nie.</t>
  </si>
  <si>
    <t>(2)</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</si>
  <si>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</si>
  <si>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 Soos deur medewerkers verklaar. Alhoewel alles gedoen is om te verseker dat die inligting korrek is, aanvaar nie SAGIS of enige van sy direkteure of werknemers verantwoordelikheid vir enige aksies of verliese as gevolg van die inligting wat gebruik is nie.</t>
  </si>
  <si>
    <t xml:space="preserve">(3) </t>
  </si>
  <si>
    <t>Producer deliveries directly from farms./Produsentelewerings direk vanaf plase:</t>
  </si>
  <si>
    <t>Sweet/Soet</t>
  </si>
  <si>
    <t>Mar/Mrt 2001</t>
  </si>
  <si>
    <t>2 847 ton</t>
  </si>
  <si>
    <t>243 ton</t>
  </si>
  <si>
    <t xml:space="preserve">(4) </t>
  </si>
  <si>
    <t>(5)</t>
  </si>
  <si>
    <t>The enunciation of the figures for exports are as declared by the collaborators. The destinationed thereof cannot be confirmed./Die uiteensetting van die syfers vir uitvoere is soos deur medewerkers verklaar. Die eindbestemming hiervan kan nie bevestig word nie.</t>
  </si>
  <si>
    <t xml:space="preserve">(6) </t>
  </si>
  <si>
    <t xml:space="preserve">(7) </t>
  </si>
  <si>
    <t>Physical stock is verified regularly on a random basis by SAGIS' Audit Inspection Division./Fisiese voorraad word gereeld op 'n steekproefbasis deur SAGIS se Oudit Inspeksie Afdeling geverifieer.</t>
  </si>
  <si>
    <t>(f) Unutilised stock (a+b-c-d-e)</t>
  </si>
  <si>
    <t>(a) Opening Stock</t>
  </si>
  <si>
    <t>(b) Acquisition</t>
  </si>
  <si>
    <t>(c) Utilisation</t>
  </si>
  <si>
    <t>Apr 2001 - Mar/Mrt 2002</t>
  </si>
  <si>
    <t>Prog Apr 2001 - Mar/Mrt 2002</t>
  </si>
  <si>
    <t>Apr - Feb 2002</t>
  </si>
  <si>
    <t>160 441 ton</t>
  </si>
  <si>
    <t>7 492 ton</t>
  </si>
  <si>
    <t>3 237 ton</t>
  </si>
  <si>
    <t>51 ton</t>
  </si>
  <si>
    <t>SMI-052002</t>
  </si>
  <si>
    <t>28/05/2002</t>
  </si>
  <si>
    <t>000't</t>
  </si>
  <si>
    <t>Meal (8)</t>
  </si>
  <si>
    <t>Rice &amp; Grits - Consumption (8)</t>
  </si>
  <si>
    <t>Meel (8)</t>
  </si>
  <si>
    <t>Rys en gruis - verbruikers (8)</t>
  </si>
  <si>
    <t>(d) RSA Uitvoere (5)</t>
  </si>
  <si>
    <t>(8)</t>
  </si>
  <si>
    <t>Sorghum/Sorghum - 2001/2002 Year (Apr - Mar) / 2001/2002 Jaar (Apr - Mrt)(2) Final/Finaal</t>
  </si>
  <si>
    <t xml:space="preserve">              Monthly announcement of information/Maandelikse bekendmaking van inligting (1)</t>
  </si>
  <si>
    <t>Deliveries directly from farms (3)</t>
  </si>
  <si>
    <t>(d) RSA Exports (5)</t>
  </si>
  <si>
    <t>Products (4)</t>
  </si>
  <si>
    <t>Surplus(-)/Deficit(+) (6)</t>
  </si>
  <si>
    <t>(g) Stock stored at: (7)</t>
  </si>
  <si>
    <t>30 Apr 2001</t>
  </si>
  <si>
    <t xml:space="preserve">The information system reports only on the actual movement of sorghum in commercial structures, and must under no circumstances be construed as confirmation or an indication of ownership./Die inligtingstelsel rapporteer slegs oor die fisiese beweging </t>
  </si>
  <si>
    <t xml:space="preserve">Includes a portion of the production of developing sector - the balance will not be included here./Ingesluit 'n deel van die opkomende sektor - die balans sal nie noodwendig hier ingesluit word nie.  </t>
  </si>
  <si>
    <t>Sorghum equivalent./Sorghum ekwivalent.</t>
  </si>
  <si>
    <t>The surplus/deficit figures are partly due to sorghum dispatched as bitter consumption but received as sweet consumption./Die surplus/tekort syfers is gedeeltelik as gevolg van sorghum wat versend is as bitter verbruik maar ontvang word as soet verbruik.</t>
  </si>
  <si>
    <t>Information amended in accordance to revised information submitted by a processor./Inligting aangepas in ooreenstemming met gewysigde inligting deur 'n verwerker verskaf.</t>
  </si>
  <si>
    <t>Lewerings direk vanaf plase (3)</t>
  </si>
  <si>
    <t>Produkte (4)</t>
  </si>
  <si>
    <t>(g) Voorraad geberg by: (7)</t>
  </si>
  <si>
    <t>Surplus(-)/Tekort(+) (6)</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</si>
</sst>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0.0"/>
  </numFmts>
  <fonts count="40">
    <font>
      <sz val="10"/>
      <name val="Arial"/>
      <family val="0"/>
    </font>
    <font>
      <sz val="10"/>
      <name val="Arial Unicode MS"/>
      <family val="2"/>
    </font>
    <font>
      <sz val="8"/>
      <name val="Arial"/>
      <family val="2"/>
    </font>
    <font>
      <b/>
      <sz val="8"/>
      <name val="Arial"/>
      <family val="2"/>
    </font>
    <font>
      <sz val="12"/>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44">
    <xf numFmtId="0" fontId="0" fillId="0" borderId="0" xfId="0" applyAlignment="1">
      <alignment/>
    </xf>
    <xf numFmtId="0" fontId="0" fillId="0" borderId="0" xfId="0" applyAlignment="1">
      <alignment horizontal="left" indent="3"/>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right" wrapText="1"/>
    </xf>
    <xf numFmtId="0" fontId="2" fillId="0" borderId="13" xfId="0" applyFont="1" applyBorder="1" applyAlignment="1">
      <alignment horizontal="left" wrapText="1" indent="3"/>
    </xf>
    <xf numFmtId="0" fontId="2" fillId="0" borderId="10" xfId="0" applyFont="1" applyBorder="1" applyAlignment="1">
      <alignment horizontal="right" wrapText="1"/>
    </xf>
    <xf numFmtId="0" fontId="2" fillId="0" borderId="11" xfId="0" applyFont="1" applyBorder="1" applyAlignment="1">
      <alignment horizontal="right" wrapText="1"/>
    </xf>
    <xf numFmtId="0" fontId="2" fillId="0" borderId="14" xfId="0" applyFont="1" applyBorder="1" applyAlignment="1">
      <alignment horizontal="left" wrapText="1" indent="3"/>
    </xf>
    <xf numFmtId="0" fontId="2" fillId="0" borderId="10" xfId="0" applyFont="1" applyBorder="1" applyAlignment="1">
      <alignment horizontal="left" wrapText="1"/>
    </xf>
    <xf numFmtId="0" fontId="2" fillId="0" borderId="14" xfId="0" applyFont="1" applyBorder="1" applyAlignment="1">
      <alignment horizontal="left" wrapText="1"/>
    </xf>
    <xf numFmtId="0" fontId="2" fillId="0" borderId="14" xfId="0" applyFont="1" applyBorder="1" applyAlignment="1">
      <alignment horizontal="right" wrapText="1"/>
    </xf>
    <xf numFmtId="0" fontId="2" fillId="0" borderId="11" xfId="0" applyFont="1" applyBorder="1" applyAlignment="1">
      <alignment horizontal="left" wrapText="1"/>
    </xf>
    <xf numFmtId="0" fontId="3" fillId="0" borderId="13" xfId="0" applyFont="1" applyBorder="1" applyAlignment="1">
      <alignment horizontal="left" wrapText="1"/>
    </xf>
    <xf numFmtId="0" fontId="3" fillId="0" borderId="0" xfId="0" applyFont="1" applyBorder="1" applyAlignment="1">
      <alignment horizontal="right" wrapText="1"/>
    </xf>
    <xf numFmtId="0" fontId="2" fillId="0" borderId="15" xfId="0" applyFont="1" applyBorder="1" applyAlignment="1">
      <alignment horizontal="right" wrapText="1"/>
    </xf>
    <xf numFmtId="0" fontId="2" fillId="0" borderId="13" xfId="0" applyFont="1" applyBorder="1" applyAlignment="1">
      <alignment horizontal="left" wrapText="1"/>
    </xf>
    <xf numFmtId="0" fontId="2" fillId="0" borderId="16" xfId="0" applyFont="1" applyBorder="1" applyAlignment="1">
      <alignment horizontal="right" wrapText="1"/>
    </xf>
    <xf numFmtId="0" fontId="2" fillId="0" borderId="12" xfId="0" applyFont="1" applyBorder="1" applyAlignment="1">
      <alignment horizontal="left" wrapText="1"/>
    </xf>
    <xf numFmtId="167" fontId="2" fillId="0" borderId="12" xfId="0" applyNumberFormat="1" applyFont="1" applyBorder="1" applyAlignment="1">
      <alignment horizontal="right" wrapText="1"/>
    </xf>
    <xf numFmtId="0" fontId="4" fillId="0" borderId="0" xfId="0" applyFont="1" applyAlignment="1" quotePrefix="1">
      <alignment horizontal="left"/>
    </xf>
    <xf numFmtId="0" fontId="4" fillId="0" borderId="0" xfId="0" applyFont="1" applyAlignment="1">
      <alignment/>
    </xf>
    <xf numFmtId="0" fontId="5" fillId="0" borderId="0" xfId="0" applyFont="1" applyAlignment="1">
      <alignment/>
    </xf>
    <xf numFmtId="0" fontId="5" fillId="0" borderId="0" xfId="0" applyFont="1" applyAlignment="1">
      <alignment/>
    </xf>
    <xf numFmtId="0" fontId="5" fillId="0" borderId="0" xfId="0" applyFont="1" applyAlignment="1">
      <alignment horizontal="left"/>
    </xf>
    <xf numFmtId="0" fontId="4" fillId="0" borderId="0" xfId="0" applyFont="1" applyAlignment="1">
      <alignment horizontal="left"/>
    </xf>
    <xf numFmtId="0" fontId="5" fillId="0" borderId="0" xfId="0" applyFont="1" applyBorder="1" applyAlignment="1">
      <alignment/>
    </xf>
    <xf numFmtId="0" fontId="4" fillId="0" borderId="0" xfId="0" applyFont="1" applyBorder="1" applyAlignment="1">
      <alignment/>
    </xf>
    <xf numFmtId="0" fontId="2" fillId="0" borderId="0" xfId="0" applyFont="1" applyBorder="1" applyAlignment="1">
      <alignment horizontal="center"/>
    </xf>
    <xf numFmtId="49" fontId="4" fillId="0" borderId="0" xfId="0" applyNumberFormat="1" applyFont="1" applyAlignment="1">
      <alignment horizontal="left"/>
    </xf>
    <xf numFmtId="167" fontId="2" fillId="0" borderId="14" xfId="0" applyNumberFormat="1" applyFont="1" applyBorder="1" applyAlignment="1">
      <alignment horizontal="right" wrapText="1"/>
    </xf>
    <xf numFmtId="0" fontId="2" fillId="0" borderId="17" xfId="0" applyFont="1" applyBorder="1" applyAlignment="1">
      <alignment horizontal="right" wrapText="1"/>
    </xf>
    <xf numFmtId="167" fontId="2" fillId="0" borderId="10" xfId="0" applyNumberFormat="1" applyFont="1" applyBorder="1" applyAlignment="1">
      <alignment horizontal="right" wrapText="1"/>
    </xf>
    <xf numFmtId="167" fontId="2" fillId="0" borderId="11" xfId="0" applyNumberFormat="1" applyFont="1" applyBorder="1" applyAlignment="1">
      <alignment horizontal="right" wrapText="1"/>
    </xf>
    <xf numFmtId="0" fontId="5" fillId="0" borderId="0" xfId="0" applyFont="1" applyBorder="1" applyAlignment="1">
      <alignment horizontal="left"/>
    </xf>
    <xf numFmtId="0" fontId="4" fillId="0" borderId="0" xfId="0" applyFont="1" applyBorder="1" applyAlignment="1">
      <alignment horizontal="left"/>
    </xf>
    <xf numFmtId="167" fontId="2" fillId="0" borderId="18" xfId="0" applyNumberFormat="1" applyFont="1" applyBorder="1" applyAlignment="1">
      <alignment horizontal="right" wrapText="1"/>
    </xf>
    <xf numFmtId="0" fontId="3" fillId="0" borderId="19" xfId="0" applyFont="1" applyBorder="1" applyAlignment="1">
      <alignment horizontal="left" wrapText="1"/>
    </xf>
    <xf numFmtId="0" fontId="3" fillId="0" borderId="20" xfId="0" applyFont="1" applyBorder="1" applyAlignment="1">
      <alignment horizontal="left" wrapText="1"/>
    </xf>
    <xf numFmtId="0" fontId="3" fillId="0" borderId="14" xfId="0" applyFont="1" applyBorder="1" applyAlignment="1">
      <alignment horizontal="left" wrapText="1"/>
    </xf>
    <xf numFmtId="0" fontId="3" fillId="0" borderId="0" xfId="0" applyFont="1" applyBorder="1" applyAlignment="1">
      <alignment horizontal="left" wrapText="1"/>
    </xf>
    <xf numFmtId="0" fontId="2" fillId="0" borderId="21" xfId="0" applyFont="1" applyBorder="1" applyAlignment="1">
      <alignment horizontal="right" wrapText="1"/>
    </xf>
    <xf numFmtId="0" fontId="0" fillId="0" borderId="16" xfId="0" applyBorder="1" applyAlignment="1">
      <alignment wrapText="1"/>
    </xf>
    <xf numFmtId="0" fontId="2" fillId="0" borderId="0" xfId="0" applyFont="1" applyBorder="1" applyAlignment="1">
      <alignment horizontal="left" indent="3"/>
    </xf>
    <xf numFmtId="0" fontId="1" fillId="0" borderId="0" xfId="0" applyFont="1" applyBorder="1" applyAlignment="1">
      <alignment wrapText="1"/>
    </xf>
    <xf numFmtId="0" fontId="0" fillId="0" borderId="0" xfId="0" applyBorder="1" applyAlignment="1">
      <alignment/>
    </xf>
    <xf numFmtId="14" fontId="0" fillId="0" borderId="0" xfId="0" applyNumberFormat="1" applyBorder="1" applyAlignment="1">
      <alignment horizontal="right"/>
    </xf>
    <xf numFmtId="14" fontId="0" fillId="0" borderId="0" xfId="0" applyNumberFormat="1" applyBorder="1" applyAlignment="1">
      <alignment/>
    </xf>
    <xf numFmtId="0" fontId="2" fillId="0" borderId="22" xfId="0" applyFont="1" applyBorder="1" applyAlignment="1">
      <alignment horizontal="right" wrapText="1"/>
    </xf>
    <xf numFmtId="0" fontId="2" fillId="0" borderId="0" xfId="0" applyFont="1" applyBorder="1" applyAlignment="1">
      <alignment horizontal="right" wrapText="1"/>
    </xf>
    <xf numFmtId="0" fontId="3" fillId="0" borderId="20" xfId="0" applyFont="1" applyBorder="1" applyAlignment="1">
      <alignment horizontal="right" wrapText="1"/>
    </xf>
    <xf numFmtId="0" fontId="3" fillId="0" borderId="23" xfId="0" applyFont="1" applyBorder="1" applyAlignment="1">
      <alignment horizontal="right" wrapText="1"/>
    </xf>
    <xf numFmtId="0" fontId="3" fillId="0" borderId="14" xfId="0" applyFont="1" applyBorder="1" applyAlignment="1">
      <alignment horizontal="right" wrapText="1"/>
    </xf>
    <xf numFmtId="0" fontId="0" fillId="0" borderId="14" xfId="0" applyBorder="1" applyAlignment="1">
      <alignment horizontal="right" wrapText="1"/>
    </xf>
    <xf numFmtId="0" fontId="0" fillId="0" borderId="20" xfId="0" applyBorder="1" applyAlignment="1">
      <alignment/>
    </xf>
    <xf numFmtId="0" fontId="2" fillId="0" borderId="20" xfId="0" applyFont="1" applyBorder="1" applyAlignment="1">
      <alignment horizontal="left" wrapText="1" indent="3"/>
    </xf>
    <xf numFmtId="0" fontId="2" fillId="0" borderId="0" xfId="0" applyFont="1" applyBorder="1" applyAlignment="1">
      <alignment horizontal="right"/>
    </xf>
    <xf numFmtId="0" fontId="2" fillId="0" borderId="0" xfId="0" applyNumberFormat="1" applyFont="1" applyBorder="1" applyAlignment="1">
      <alignment horizontal="left" indent="3"/>
    </xf>
    <xf numFmtId="0" fontId="2" fillId="0" borderId="0" xfId="0" applyNumberFormat="1" applyFont="1" applyBorder="1" applyAlignment="1">
      <alignment horizontal="right"/>
    </xf>
    <xf numFmtId="167" fontId="2" fillId="0" borderId="0" xfId="0" applyNumberFormat="1" applyFont="1" applyBorder="1" applyAlignment="1">
      <alignment horizontal="right"/>
    </xf>
    <xf numFmtId="0" fontId="2" fillId="0" borderId="20" xfId="0" applyFont="1" applyBorder="1" applyAlignment="1">
      <alignment horizontal="left" wrapText="1"/>
    </xf>
    <xf numFmtId="0" fontId="2" fillId="0" borderId="20" xfId="0" applyFont="1" applyBorder="1" applyAlignment="1">
      <alignment horizontal="right" wrapText="1"/>
    </xf>
    <xf numFmtId="167" fontId="2" fillId="0" borderId="20" xfId="0" applyNumberFormat="1" applyFont="1" applyBorder="1" applyAlignment="1">
      <alignment horizontal="right" wrapText="1"/>
    </xf>
    <xf numFmtId="0" fontId="3" fillId="0" borderId="16" xfId="0" applyFont="1" applyBorder="1" applyAlignment="1">
      <alignment horizontal="right" wrapText="1"/>
    </xf>
    <xf numFmtId="0" fontId="2" fillId="0" borderId="16" xfId="0" applyFont="1" applyBorder="1" applyAlignment="1">
      <alignment horizontal="left" wrapText="1" indent="3"/>
    </xf>
    <xf numFmtId="0" fontId="0" fillId="0" borderId="14" xfId="0" applyBorder="1" applyAlignment="1">
      <alignment wrapText="1"/>
    </xf>
    <xf numFmtId="0" fontId="2" fillId="0" borderId="23" xfId="0" applyFont="1" applyBorder="1" applyAlignment="1">
      <alignment horizontal="left" wrapText="1" indent="3"/>
    </xf>
    <xf numFmtId="0" fontId="2" fillId="0" borderId="22" xfId="0" applyFont="1" applyBorder="1" applyAlignment="1">
      <alignment horizontal="left" wrapText="1" indent="3"/>
    </xf>
    <xf numFmtId="0" fontId="2" fillId="0" borderId="15" xfId="0" applyFont="1" applyBorder="1" applyAlignment="1">
      <alignment horizontal="left" wrapText="1" indent="3"/>
    </xf>
    <xf numFmtId="0" fontId="2" fillId="0" borderId="24" xfId="0" applyFont="1" applyBorder="1" applyAlignment="1">
      <alignment horizontal="left" wrapText="1" indent="3"/>
    </xf>
    <xf numFmtId="0" fontId="2" fillId="0" borderId="0" xfId="0" applyFont="1" applyFill="1" applyBorder="1" applyAlignment="1">
      <alignment horizontal="left" vertical="center"/>
    </xf>
    <xf numFmtId="0" fontId="2" fillId="0" borderId="0" xfId="0" applyFont="1" applyAlignment="1" quotePrefix="1">
      <alignment horizontal="left"/>
    </xf>
    <xf numFmtId="0" fontId="2" fillId="0" borderId="0" xfId="0" applyFont="1" applyBorder="1" applyAlignment="1">
      <alignment horizontal="left"/>
    </xf>
    <xf numFmtId="0" fontId="2" fillId="0" borderId="0" xfId="0" applyFont="1" applyAlignment="1">
      <alignment/>
    </xf>
    <xf numFmtId="0" fontId="2" fillId="0" borderId="0" xfId="0" applyFont="1" applyAlignment="1">
      <alignment/>
    </xf>
    <xf numFmtId="0" fontId="2" fillId="0" borderId="0" xfId="0" applyFont="1" applyAlignment="1" quotePrefix="1">
      <alignment/>
    </xf>
    <xf numFmtId="0" fontId="2" fillId="0" borderId="0" xfId="0" applyFont="1" applyAlignment="1">
      <alignment horizontal="left"/>
    </xf>
    <xf numFmtId="0" fontId="2" fillId="0" borderId="0" xfId="0" applyFont="1" applyAlignment="1">
      <alignment horizontal="left" indent="1"/>
    </xf>
    <xf numFmtId="0" fontId="2" fillId="0" borderId="0" xfId="0" applyFont="1" applyAlignment="1">
      <alignment horizontal="right"/>
    </xf>
    <xf numFmtId="0" fontId="2" fillId="0" borderId="0" xfId="0" applyFont="1" applyAlignment="1" quotePrefix="1">
      <alignment vertical="center"/>
    </xf>
    <xf numFmtId="0" fontId="2" fillId="0" borderId="0" xfId="0" applyFont="1" applyAlignment="1">
      <alignment horizontal="left" indent="3"/>
    </xf>
    <xf numFmtId="0" fontId="2" fillId="0" borderId="0" xfId="0" applyFont="1" applyAlignment="1">
      <alignment horizontal="center"/>
    </xf>
    <xf numFmtId="0" fontId="0" fillId="0" borderId="0" xfId="0" applyBorder="1" applyAlignment="1">
      <alignment horizontal="center"/>
    </xf>
    <xf numFmtId="0" fontId="1" fillId="0" borderId="0" xfId="0" applyFont="1" applyBorder="1" applyAlignment="1">
      <alignment horizontal="center" wrapText="1"/>
    </xf>
    <xf numFmtId="0" fontId="3" fillId="0" borderId="13" xfId="0" applyFont="1" applyBorder="1" applyAlignment="1">
      <alignment horizontal="right" wrapText="1"/>
    </xf>
    <xf numFmtId="0" fontId="3" fillId="0" borderId="0" xfId="0" applyFont="1" applyBorder="1" applyAlignment="1">
      <alignment horizontal="right" wrapText="1"/>
    </xf>
    <xf numFmtId="0" fontId="3" fillId="0" borderId="16" xfId="0" applyFont="1" applyBorder="1" applyAlignment="1">
      <alignment horizontal="right" wrapText="1"/>
    </xf>
    <xf numFmtId="0" fontId="2" fillId="0" borderId="0" xfId="0" applyFont="1" applyBorder="1" applyAlignment="1">
      <alignment horizontal="center" wrapText="1"/>
    </xf>
    <xf numFmtId="0" fontId="2" fillId="0" borderId="16" xfId="0" applyFont="1" applyBorder="1" applyAlignment="1">
      <alignment horizontal="center" wrapText="1"/>
    </xf>
    <xf numFmtId="0" fontId="3" fillId="0" borderId="15" xfId="0" applyFont="1" applyBorder="1" applyAlignment="1">
      <alignment horizontal="center" vertical="top" wrapText="1"/>
    </xf>
    <xf numFmtId="0" fontId="3" fillId="0" borderId="22" xfId="0" applyFont="1" applyBorder="1" applyAlignment="1">
      <alignment horizontal="center" vertical="top" wrapText="1"/>
    </xf>
    <xf numFmtId="0" fontId="3" fillId="0" borderId="24" xfId="0" applyFont="1" applyBorder="1" applyAlignment="1">
      <alignment horizontal="center" vertical="top" wrapText="1"/>
    </xf>
    <xf numFmtId="0" fontId="3" fillId="0" borderId="13" xfId="0" applyFont="1" applyBorder="1" applyAlignment="1">
      <alignment horizontal="center" vertical="top" wrapText="1"/>
    </xf>
    <xf numFmtId="0" fontId="3" fillId="0" borderId="0" xfId="0" applyFont="1" applyBorder="1" applyAlignment="1">
      <alignment horizontal="center" vertical="top" wrapText="1"/>
    </xf>
    <xf numFmtId="0" fontId="3" fillId="0" borderId="16" xfId="0" applyFont="1" applyBorder="1" applyAlignment="1">
      <alignment horizontal="center" vertical="top" wrapText="1"/>
    </xf>
    <xf numFmtId="0" fontId="3" fillId="0" borderId="19" xfId="0" applyFont="1" applyBorder="1" applyAlignment="1">
      <alignment horizontal="center" vertical="top" wrapText="1"/>
    </xf>
    <xf numFmtId="0" fontId="3" fillId="0" borderId="20" xfId="0" applyFont="1" applyBorder="1" applyAlignment="1">
      <alignment horizontal="center" vertical="top" wrapText="1"/>
    </xf>
    <xf numFmtId="0" fontId="3" fillId="0" borderId="23" xfId="0" applyFont="1" applyBorder="1" applyAlignment="1">
      <alignment horizontal="center" vertical="top" wrapText="1"/>
    </xf>
    <xf numFmtId="0" fontId="2" fillId="0" borderId="15" xfId="0" applyFont="1" applyBorder="1" applyAlignment="1">
      <alignment horizontal="center" wrapText="1"/>
    </xf>
    <xf numFmtId="0" fontId="2" fillId="0" borderId="22" xfId="0" applyFont="1" applyBorder="1" applyAlignment="1">
      <alignment horizontal="center" wrapText="1"/>
    </xf>
    <xf numFmtId="0" fontId="2" fillId="0" borderId="24"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3" xfId="0" applyFont="1" applyBorder="1" applyAlignment="1">
      <alignment horizontal="center" wrapText="1"/>
    </xf>
    <xf numFmtId="0" fontId="2" fillId="0" borderId="15" xfId="0" applyFont="1" applyBorder="1" applyAlignment="1">
      <alignment horizontal="left" wrapText="1"/>
    </xf>
    <xf numFmtId="0" fontId="2" fillId="0" borderId="24" xfId="0" applyFont="1" applyBorder="1" applyAlignment="1">
      <alignment horizontal="left" wrapText="1"/>
    </xf>
    <xf numFmtId="0" fontId="2" fillId="0" borderId="15" xfId="0" applyFont="1" applyBorder="1" applyAlignment="1">
      <alignment horizontal="right" wrapText="1"/>
    </xf>
    <xf numFmtId="0" fontId="2" fillId="0" borderId="24" xfId="0" applyFont="1" applyBorder="1" applyAlignment="1">
      <alignment horizontal="right" wrapText="1"/>
    </xf>
    <xf numFmtId="0" fontId="3" fillId="0" borderId="13" xfId="0" applyFont="1" applyBorder="1" applyAlignment="1">
      <alignment horizontal="left" wrapText="1"/>
    </xf>
    <xf numFmtId="0" fontId="3" fillId="0" borderId="0" xfId="0" applyFont="1" applyBorder="1" applyAlignment="1">
      <alignment horizontal="left" wrapText="1"/>
    </xf>
    <xf numFmtId="0" fontId="3" fillId="0" borderId="16" xfId="0" applyFont="1" applyBorder="1" applyAlignment="1">
      <alignment horizontal="left" wrapText="1"/>
    </xf>
    <xf numFmtId="0" fontId="2" fillId="0" borderId="19" xfId="0" applyFont="1" applyBorder="1" applyAlignment="1">
      <alignment horizontal="left" wrapText="1"/>
    </xf>
    <xf numFmtId="0" fontId="2" fillId="0" borderId="23" xfId="0" applyFont="1" applyBorder="1" applyAlignment="1">
      <alignment horizontal="left" wrapText="1"/>
    </xf>
    <xf numFmtId="0" fontId="2" fillId="0" borderId="19" xfId="0" applyFont="1" applyBorder="1" applyAlignment="1">
      <alignment horizontal="right" wrapText="1"/>
    </xf>
    <xf numFmtId="0" fontId="2" fillId="0" borderId="23" xfId="0" applyFont="1" applyBorder="1" applyAlignment="1">
      <alignment horizontal="right" wrapText="1"/>
    </xf>
    <xf numFmtId="0" fontId="2" fillId="0" borderId="13" xfId="0" applyFont="1" applyBorder="1" applyAlignment="1">
      <alignment horizontal="left" wrapText="1" indent="3"/>
    </xf>
    <xf numFmtId="0" fontId="2" fillId="0" borderId="0" xfId="0" applyFont="1" applyBorder="1" applyAlignment="1">
      <alignment horizontal="left" wrapText="1" indent="3"/>
    </xf>
    <xf numFmtId="0" fontId="2" fillId="0" borderId="16" xfId="0" applyFont="1" applyBorder="1" applyAlignment="1">
      <alignment horizontal="left" wrapText="1" indent="3"/>
    </xf>
    <xf numFmtId="0" fontId="3" fillId="0" borderId="15" xfId="0" applyFont="1" applyBorder="1" applyAlignment="1">
      <alignment horizontal="right" wrapText="1"/>
    </xf>
    <xf numFmtId="0" fontId="3" fillId="0" borderId="22" xfId="0" applyFont="1" applyBorder="1" applyAlignment="1">
      <alignment horizontal="right" wrapText="1"/>
    </xf>
    <xf numFmtId="0" fontId="3" fillId="0" borderId="24" xfId="0" applyFont="1" applyBorder="1" applyAlignment="1">
      <alignment horizontal="right" wrapText="1"/>
    </xf>
    <xf numFmtId="0" fontId="0" fillId="0" borderId="18" xfId="0" applyBorder="1" applyAlignment="1">
      <alignment horizontal="left" wrapText="1"/>
    </xf>
    <xf numFmtId="0" fontId="0" fillId="0" borderId="24" xfId="0" applyBorder="1" applyAlignment="1">
      <alignment horizontal="right" wrapText="1"/>
    </xf>
    <xf numFmtId="15" fontId="2" fillId="0" borderId="17" xfId="0" applyNumberFormat="1" applyFont="1" applyBorder="1" applyAlignment="1" quotePrefix="1">
      <alignment horizontal="center" wrapText="1"/>
    </xf>
    <xf numFmtId="0" fontId="2" fillId="0" borderId="17" xfId="0" applyFont="1" applyBorder="1" applyAlignment="1">
      <alignment horizontal="center" wrapText="1"/>
    </xf>
    <xf numFmtId="0" fontId="3" fillId="0" borderId="21" xfId="0" applyFont="1" applyBorder="1" applyAlignment="1">
      <alignment horizontal="left" wrapText="1"/>
    </xf>
    <xf numFmtId="0" fontId="3" fillId="0" borderId="17" xfId="0" applyFont="1" applyBorder="1" applyAlignment="1">
      <alignment horizontal="left" wrapText="1"/>
    </xf>
    <xf numFmtId="0" fontId="3" fillId="0" borderId="18" xfId="0" applyFont="1" applyBorder="1" applyAlignment="1">
      <alignment horizontal="left" wrapText="1"/>
    </xf>
    <xf numFmtId="0" fontId="3" fillId="0" borderId="21" xfId="0" applyFont="1" applyBorder="1" applyAlignment="1">
      <alignment horizontal="right" wrapText="1"/>
    </xf>
    <xf numFmtId="0" fontId="3" fillId="0" borderId="17" xfId="0" applyFont="1" applyBorder="1" applyAlignment="1">
      <alignment horizontal="right" wrapText="1"/>
    </xf>
    <xf numFmtId="0" fontId="3" fillId="0" borderId="18" xfId="0" applyFont="1" applyBorder="1" applyAlignment="1">
      <alignment horizontal="right" wrapText="1"/>
    </xf>
    <xf numFmtId="0" fontId="2" fillId="0" borderId="0" xfId="0" applyFont="1" applyAlignment="1">
      <alignment horizontal="right"/>
    </xf>
    <xf numFmtId="0" fontId="2" fillId="0" borderId="17" xfId="0" applyFont="1" applyBorder="1" applyAlignment="1">
      <alignment horizontal="left" wrapText="1" indent="3"/>
    </xf>
    <xf numFmtId="0" fontId="2" fillId="0" borderId="18" xfId="0" applyFont="1" applyBorder="1" applyAlignment="1">
      <alignment horizontal="left" wrapText="1" indent="3"/>
    </xf>
    <xf numFmtId="0" fontId="2" fillId="0" borderId="21" xfId="0" applyFont="1" applyBorder="1" applyAlignment="1">
      <alignment horizontal="center" wrapText="1"/>
    </xf>
    <xf numFmtId="0" fontId="2" fillId="0" borderId="18" xfId="0" applyFont="1" applyBorder="1" applyAlignment="1">
      <alignment horizontal="center" wrapText="1"/>
    </xf>
    <xf numFmtId="0" fontId="2" fillId="0" borderId="13" xfId="0" applyFont="1" applyBorder="1" applyAlignment="1">
      <alignment horizontal="left" wrapText="1"/>
    </xf>
    <xf numFmtId="0" fontId="2" fillId="0" borderId="16" xfId="0" applyFont="1" applyBorder="1" applyAlignment="1">
      <alignment horizontal="left" wrapText="1"/>
    </xf>
    <xf numFmtId="0" fontId="2" fillId="0" borderId="13" xfId="0" applyFont="1" applyBorder="1" applyAlignment="1">
      <alignment horizontal="right" wrapText="1"/>
    </xf>
    <xf numFmtId="0" fontId="2" fillId="0" borderId="16" xfId="0" applyFont="1" applyBorder="1" applyAlignment="1">
      <alignment horizontal="right" wrapText="1"/>
    </xf>
    <xf numFmtId="0" fontId="2" fillId="0" borderId="18" xfId="0" applyFont="1" applyBorder="1" applyAlignment="1">
      <alignment horizontal="left" wrapText="1"/>
    </xf>
    <xf numFmtId="0" fontId="2" fillId="0" borderId="22" xfId="0" applyFont="1" applyBorder="1" applyAlignment="1">
      <alignment horizontal="left" wrapText="1" indent="3"/>
    </xf>
    <xf numFmtId="0" fontId="2" fillId="0" borderId="0" xfId="0" applyFont="1" applyAlignment="1">
      <alignment/>
    </xf>
    <xf numFmtId="0" fontId="2"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B105"/>
  <sheetViews>
    <sheetView showGridLines="0" tabSelected="1" zoomScalePageLayoutView="0" workbookViewId="0" topLeftCell="A1">
      <selection activeCell="A9" sqref="A9:C9"/>
    </sheetView>
  </sheetViews>
  <sheetFormatPr defaultColWidth="9.140625" defaultRowHeight="12.75"/>
  <cols>
    <col min="1" max="1" width="2.8515625" style="1" customWidth="1"/>
    <col min="2" max="2" width="3.00390625" style="1" customWidth="1"/>
    <col min="3" max="3" width="30.28125" style="1" customWidth="1"/>
    <col min="4" max="39" width="9.140625" style="1" customWidth="1"/>
    <col min="40" max="40" width="9.28125" style="1" customWidth="1"/>
    <col min="41" max="42" width="9.140625" style="1" customWidth="1"/>
    <col min="43" max="43" width="30.28125" style="1" customWidth="1"/>
    <col min="44" max="44" width="2.421875" style="1" customWidth="1"/>
    <col min="45" max="45" width="4.421875" style="1" customWidth="1"/>
    <col min="46" max="46" width="7.421875" style="43" customWidth="1"/>
    <col min="47" max="47" width="9.421875" style="43" customWidth="1"/>
    <col min="48" max="48" width="10.57421875" style="43" customWidth="1"/>
    <col min="49" max="16384" width="9.140625" style="1" customWidth="1"/>
  </cols>
  <sheetData>
    <row r="1" spans="1:48" ht="15" customHeight="1">
      <c r="A1" s="44"/>
      <c r="B1" s="45"/>
      <c r="C1" s="45" t="s">
        <v>115</v>
      </c>
      <c r="D1" s="82" t="s">
        <v>125</v>
      </c>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46" t="s">
        <v>116</v>
      </c>
      <c r="AR1" s="45"/>
      <c r="AS1" s="45"/>
      <c r="AT1" s="28"/>
      <c r="AU1" s="28"/>
      <c r="AV1" s="28"/>
    </row>
    <row r="2" spans="1:48" ht="15" customHeight="1">
      <c r="A2" s="83" t="s">
        <v>124</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47"/>
      <c r="AR2" s="45"/>
      <c r="AS2" s="45"/>
      <c r="AT2" s="28"/>
      <c r="AU2" s="28"/>
      <c r="AV2" s="28"/>
    </row>
    <row r="3" spans="1:48" ht="15" customHeight="1">
      <c r="A3" s="83" t="s">
        <v>117</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47"/>
      <c r="AR3" s="45"/>
      <c r="AS3" s="54"/>
      <c r="AT3" s="28"/>
      <c r="AU3" s="28"/>
      <c r="AV3" s="28"/>
    </row>
    <row r="4" spans="1:45" ht="12.75">
      <c r="A4" s="89"/>
      <c r="B4" s="90"/>
      <c r="C4" s="91"/>
      <c r="D4" s="98" t="s">
        <v>50</v>
      </c>
      <c r="E4" s="99"/>
      <c r="F4" s="100"/>
      <c r="G4" s="98" t="s">
        <v>0</v>
      </c>
      <c r="H4" s="99"/>
      <c r="I4" s="100"/>
      <c r="J4" s="98" t="s">
        <v>51</v>
      </c>
      <c r="K4" s="99"/>
      <c r="L4" s="100"/>
      <c r="M4" s="98" t="s">
        <v>52</v>
      </c>
      <c r="N4" s="99"/>
      <c r="O4" s="100"/>
      <c r="P4" s="98" t="s">
        <v>53</v>
      </c>
      <c r="Q4" s="99"/>
      <c r="R4" s="100"/>
      <c r="S4" s="98" t="s">
        <v>54</v>
      </c>
      <c r="T4" s="99"/>
      <c r="U4" s="100"/>
      <c r="V4" s="98" t="s">
        <v>1</v>
      </c>
      <c r="W4" s="99"/>
      <c r="X4" s="100"/>
      <c r="Y4" s="98" t="s">
        <v>55</v>
      </c>
      <c r="Z4" s="99"/>
      <c r="AA4" s="100"/>
      <c r="AB4" s="98" t="s">
        <v>2</v>
      </c>
      <c r="AC4" s="99"/>
      <c r="AD4" s="100"/>
      <c r="AE4" s="98" t="s">
        <v>56</v>
      </c>
      <c r="AF4" s="99"/>
      <c r="AG4" s="100"/>
      <c r="AH4" s="98" t="s">
        <v>57</v>
      </c>
      <c r="AI4" s="99"/>
      <c r="AJ4" s="100"/>
      <c r="AK4" s="98" t="s">
        <v>3</v>
      </c>
      <c r="AL4" s="99"/>
      <c r="AM4" s="100"/>
      <c r="AN4" s="98" t="s">
        <v>4</v>
      </c>
      <c r="AO4" s="99"/>
      <c r="AP4" s="100"/>
      <c r="AQ4" s="89"/>
      <c r="AR4" s="90"/>
      <c r="AS4" s="91"/>
    </row>
    <row r="5" spans="1:45" ht="12.75">
      <c r="A5" s="92"/>
      <c r="B5" s="93"/>
      <c r="C5" s="94"/>
      <c r="D5" s="101"/>
      <c r="E5" s="102"/>
      <c r="F5" s="103"/>
      <c r="G5" s="101"/>
      <c r="H5" s="102"/>
      <c r="I5" s="103"/>
      <c r="J5" s="101"/>
      <c r="K5" s="102"/>
      <c r="L5" s="103"/>
      <c r="M5" s="101"/>
      <c r="N5" s="102"/>
      <c r="O5" s="103"/>
      <c r="P5" s="101"/>
      <c r="Q5" s="102"/>
      <c r="R5" s="103"/>
      <c r="S5" s="101"/>
      <c r="T5" s="102"/>
      <c r="U5" s="103"/>
      <c r="V5" s="101"/>
      <c r="W5" s="102"/>
      <c r="X5" s="103"/>
      <c r="Y5" s="101"/>
      <c r="Z5" s="102"/>
      <c r="AA5" s="103"/>
      <c r="AB5" s="101"/>
      <c r="AC5" s="102"/>
      <c r="AD5" s="103"/>
      <c r="AE5" s="101"/>
      <c r="AF5" s="102"/>
      <c r="AG5" s="103"/>
      <c r="AH5" s="101"/>
      <c r="AI5" s="102"/>
      <c r="AJ5" s="103"/>
      <c r="AK5" s="101"/>
      <c r="AL5" s="102"/>
      <c r="AM5" s="103"/>
      <c r="AN5" s="101" t="s">
        <v>108</v>
      </c>
      <c r="AO5" s="102"/>
      <c r="AP5" s="103"/>
      <c r="AQ5" s="92"/>
      <c r="AR5" s="93"/>
      <c r="AS5" s="94"/>
    </row>
    <row r="6" spans="1:45" ht="12.75">
      <c r="A6" s="92"/>
      <c r="B6" s="93"/>
      <c r="C6" s="94"/>
      <c r="D6" s="2" t="s">
        <v>5</v>
      </c>
      <c r="E6" s="2" t="s">
        <v>7</v>
      </c>
      <c r="F6" s="2" t="s">
        <v>8</v>
      </c>
      <c r="G6" s="2" t="s">
        <v>5</v>
      </c>
      <c r="H6" s="2" t="s">
        <v>7</v>
      </c>
      <c r="I6" s="2" t="s">
        <v>8</v>
      </c>
      <c r="J6" s="2" t="s">
        <v>5</v>
      </c>
      <c r="K6" s="2" t="s">
        <v>7</v>
      </c>
      <c r="L6" s="2" t="s">
        <v>8</v>
      </c>
      <c r="M6" s="2" t="s">
        <v>5</v>
      </c>
      <c r="N6" s="2" t="s">
        <v>7</v>
      </c>
      <c r="O6" s="2" t="s">
        <v>8</v>
      </c>
      <c r="P6" s="2" t="s">
        <v>5</v>
      </c>
      <c r="Q6" s="2" t="s">
        <v>7</v>
      </c>
      <c r="R6" s="2" t="s">
        <v>8</v>
      </c>
      <c r="S6" s="2" t="s">
        <v>5</v>
      </c>
      <c r="T6" s="2" t="s">
        <v>7</v>
      </c>
      <c r="U6" s="2" t="s">
        <v>8</v>
      </c>
      <c r="V6" s="2" t="s">
        <v>5</v>
      </c>
      <c r="W6" s="2" t="s">
        <v>7</v>
      </c>
      <c r="X6" s="2" t="s">
        <v>8</v>
      </c>
      <c r="Y6" s="2" t="s">
        <v>5</v>
      </c>
      <c r="Z6" s="2" t="s">
        <v>7</v>
      </c>
      <c r="AA6" s="2" t="s">
        <v>8</v>
      </c>
      <c r="AB6" s="2" t="s">
        <v>5</v>
      </c>
      <c r="AC6" s="2" t="s">
        <v>7</v>
      </c>
      <c r="AD6" s="2" t="s">
        <v>8</v>
      </c>
      <c r="AE6" s="2" t="s">
        <v>5</v>
      </c>
      <c r="AF6" s="2" t="s">
        <v>7</v>
      </c>
      <c r="AG6" s="2" t="s">
        <v>8</v>
      </c>
      <c r="AH6" s="2" t="s">
        <v>5</v>
      </c>
      <c r="AI6" s="2" t="s">
        <v>7</v>
      </c>
      <c r="AJ6" s="2" t="s">
        <v>8</v>
      </c>
      <c r="AK6" s="2" t="s">
        <v>5</v>
      </c>
      <c r="AL6" s="2" t="s">
        <v>7</v>
      </c>
      <c r="AM6" s="2" t="s">
        <v>8</v>
      </c>
      <c r="AN6" s="2" t="s">
        <v>5</v>
      </c>
      <c r="AO6" s="2" t="s">
        <v>7</v>
      </c>
      <c r="AP6" s="2" t="s">
        <v>8</v>
      </c>
      <c r="AQ6" s="92"/>
      <c r="AR6" s="93"/>
      <c r="AS6" s="94"/>
    </row>
    <row r="7" spans="1:45" ht="12.75">
      <c r="A7" s="95"/>
      <c r="B7" s="96"/>
      <c r="C7" s="97"/>
      <c r="D7" s="3" t="s">
        <v>6</v>
      </c>
      <c r="E7" s="3" t="s">
        <v>7</v>
      </c>
      <c r="F7" s="3" t="s">
        <v>9</v>
      </c>
      <c r="G7" s="3" t="s">
        <v>6</v>
      </c>
      <c r="H7" s="3" t="s">
        <v>7</v>
      </c>
      <c r="I7" s="3" t="s">
        <v>9</v>
      </c>
      <c r="J7" s="3" t="s">
        <v>6</v>
      </c>
      <c r="K7" s="3" t="s">
        <v>7</v>
      </c>
      <c r="L7" s="3" t="s">
        <v>9</v>
      </c>
      <c r="M7" s="3" t="s">
        <v>6</v>
      </c>
      <c r="N7" s="3" t="s">
        <v>7</v>
      </c>
      <c r="O7" s="3" t="s">
        <v>9</v>
      </c>
      <c r="P7" s="3" t="s">
        <v>6</v>
      </c>
      <c r="Q7" s="3" t="s">
        <v>7</v>
      </c>
      <c r="R7" s="3" t="s">
        <v>9</v>
      </c>
      <c r="S7" s="3" t="s">
        <v>6</v>
      </c>
      <c r="T7" s="3" t="s">
        <v>7</v>
      </c>
      <c r="U7" s="3" t="s">
        <v>9</v>
      </c>
      <c r="V7" s="3" t="s">
        <v>6</v>
      </c>
      <c r="W7" s="3" t="s">
        <v>7</v>
      </c>
      <c r="X7" s="3" t="s">
        <v>9</v>
      </c>
      <c r="Y7" s="3" t="s">
        <v>6</v>
      </c>
      <c r="Z7" s="3" t="s">
        <v>7</v>
      </c>
      <c r="AA7" s="3" t="s">
        <v>9</v>
      </c>
      <c r="AB7" s="3" t="s">
        <v>6</v>
      </c>
      <c r="AC7" s="3" t="s">
        <v>7</v>
      </c>
      <c r="AD7" s="3" t="s">
        <v>9</v>
      </c>
      <c r="AE7" s="3" t="s">
        <v>6</v>
      </c>
      <c r="AF7" s="3" t="s">
        <v>7</v>
      </c>
      <c r="AG7" s="3" t="s">
        <v>9</v>
      </c>
      <c r="AH7" s="3" t="s">
        <v>6</v>
      </c>
      <c r="AI7" s="3" t="s">
        <v>7</v>
      </c>
      <c r="AJ7" s="3" t="s">
        <v>9</v>
      </c>
      <c r="AK7" s="3" t="s">
        <v>6</v>
      </c>
      <c r="AL7" s="3" t="s">
        <v>7</v>
      </c>
      <c r="AM7" s="3" t="s">
        <v>9</v>
      </c>
      <c r="AN7" s="3" t="s">
        <v>6</v>
      </c>
      <c r="AO7" s="3" t="s">
        <v>7</v>
      </c>
      <c r="AP7" s="3" t="s">
        <v>9</v>
      </c>
      <c r="AQ7" s="95"/>
      <c r="AR7" s="96"/>
      <c r="AS7" s="97"/>
    </row>
    <row r="8" spans="1:45" ht="12.75">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3"/>
    </row>
    <row r="9" spans="1:45" ht="12.75">
      <c r="A9" s="89"/>
      <c r="B9" s="90"/>
      <c r="C9" s="91"/>
      <c r="D9" s="134" t="s">
        <v>58</v>
      </c>
      <c r="E9" s="124"/>
      <c r="F9" s="135"/>
      <c r="G9" s="134" t="s">
        <v>10</v>
      </c>
      <c r="H9" s="124"/>
      <c r="I9" s="135"/>
      <c r="J9" s="134" t="s">
        <v>59</v>
      </c>
      <c r="K9" s="124"/>
      <c r="L9" s="135"/>
      <c r="M9" s="134" t="s">
        <v>60</v>
      </c>
      <c r="N9" s="124"/>
      <c r="O9" s="135"/>
      <c r="P9" s="134" t="s">
        <v>61</v>
      </c>
      <c r="Q9" s="124"/>
      <c r="R9" s="135"/>
      <c r="S9" s="134" t="s">
        <v>62</v>
      </c>
      <c r="T9" s="124"/>
      <c r="U9" s="135"/>
      <c r="V9" s="134" t="s">
        <v>11</v>
      </c>
      <c r="W9" s="124"/>
      <c r="X9" s="135"/>
      <c r="Y9" s="134" t="s">
        <v>63</v>
      </c>
      <c r="Z9" s="124"/>
      <c r="AA9" s="135"/>
      <c r="AB9" s="134" t="s">
        <v>12</v>
      </c>
      <c r="AC9" s="124"/>
      <c r="AD9" s="135"/>
      <c r="AE9" s="134" t="s">
        <v>64</v>
      </c>
      <c r="AF9" s="124"/>
      <c r="AG9" s="135"/>
      <c r="AH9" s="134" t="s">
        <v>65</v>
      </c>
      <c r="AI9" s="124"/>
      <c r="AJ9" s="135"/>
      <c r="AK9" s="134" t="s">
        <v>13</v>
      </c>
      <c r="AL9" s="124"/>
      <c r="AM9" s="135"/>
      <c r="AN9" s="134" t="s">
        <v>58</v>
      </c>
      <c r="AO9" s="124"/>
      <c r="AP9" s="135"/>
      <c r="AQ9" s="89"/>
      <c r="AR9" s="90"/>
      <c r="AS9" s="91"/>
    </row>
    <row r="10" spans="1:48" ht="12.75">
      <c r="A10" s="108" t="s">
        <v>105</v>
      </c>
      <c r="B10" s="109"/>
      <c r="C10" s="110"/>
      <c r="D10" s="4">
        <v>110.9</v>
      </c>
      <c r="E10" s="4">
        <v>19.6</v>
      </c>
      <c r="F10" s="4">
        <f>SUM(D10:E10)</f>
        <v>130.5</v>
      </c>
      <c r="G10" s="19">
        <f>D44</f>
        <v>100.80000000000001</v>
      </c>
      <c r="H10" s="19">
        <f>E44</f>
        <v>15.299999999999999</v>
      </c>
      <c r="I10" s="19">
        <f>SUM(G10:H10)</f>
        <v>116.10000000000001</v>
      </c>
      <c r="J10" s="19">
        <f>G44</f>
        <v>152.79999999999998</v>
      </c>
      <c r="K10" s="19">
        <f>H44</f>
        <v>16.799999999999997</v>
      </c>
      <c r="L10" s="19">
        <f>SUM(J10:K10)</f>
        <v>169.59999999999997</v>
      </c>
      <c r="M10" s="19">
        <f>J44</f>
        <v>182.2</v>
      </c>
      <c r="N10" s="19">
        <f>K44</f>
        <v>18.099999999999994</v>
      </c>
      <c r="O10" s="19">
        <f>SUM(M10:N10)</f>
        <v>200.29999999999998</v>
      </c>
      <c r="P10" s="19">
        <f>M44</f>
        <v>167.3</v>
      </c>
      <c r="Q10" s="19">
        <f>N44</f>
        <v>15.499999999999991</v>
      </c>
      <c r="R10" s="19">
        <f>SUM(P10:Q10)</f>
        <v>182.8</v>
      </c>
      <c r="S10" s="19">
        <f>P44</f>
        <v>153.29999999999998</v>
      </c>
      <c r="T10" s="19">
        <f>Q44</f>
        <v>13.499999999999993</v>
      </c>
      <c r="U10" s="19">
        <f>SUM(S10:T10)</f>
        <v>166.79999999999998</v>
      </c>
      <c r="V10" s="19">
        <f>S44</f>
        <v>134.39999999999998</v>
      </c>
      <c r="W10" s="19">
        <f>T44</f>
        <v>11.999999999999993</v>
      </c>
      <c r="X10" s="19">
        <f>SUM(V10:W10)</f>
        <v>146.39999999999998</v>
      </c>
      <c r="Y10" s="19">
        <f>V44</f>
        <v>111.89999999999999</v>
      </c>
      <c r="Z10" s="19">
        <f>W44</f>
        <v>10.099999999999993</v>
      </c>
      <c r="AA10" s="19">
        <f>SUM(Y10:Z10)</f>
        <v>121.99999999999999</v>
      </c>
      <c r="AB10" s="19">
        <f>Y44</f>
        <v>91.99999999999999</v>
      </c>
      <c r="AC10" s="19">
        <f>Z44</f>
        <v>8.099999999999993</v>
      </c>
      <c r="AD10" s="19">
        <f>SUM(AB10:AC10)</f>
        <v>100.09999999999998</v>
      </c>
      <c r="AE10" s="19">
        <f>AB44</f>
        <v>74.19999999999999</v>
      </c>
      <c r="AF10" s="19">
        <f>AC44</f>
        <v>6.699999999999992</v>
      </c>
      <c r="AG10" s="19">
        <f>SUM(AE10:AF10)</f>
        <v>80.89999999999998</v>
      </c>
      <c r="AH10" s="19">
        <f>AE44</f>
        <v>57.699999999999996</v>
      </c>
      <c r="AI10" s="19">
        <f>AF44</f>
        <v>4.999999999999992</v>
      </c>
      <c r="AJ10" s="19">
        <f>SUM(AH10:AI10)</f>
        <v>62.69999999999999</v>
      </c>
      <c r="AK10" s="19">
        <f>AH44</f>
        <v>39.599999999999994</v>
      </c>
      <c r="AL10" s="19">
        <f>AI44</f>
        <v>4.8999999999999915</v>
      </c>
      <c r="AM10" s="19">
        <f>SUM(AK10:AL10)</f>
        <v>44.499999999999986</v>
      </c>
      <c r="AN10" s="4">
        <v>110.9</v>
      </c>
      <c r="AO10" s="4">
        <v>19.6</v>
      </c>
      <c r="AP10" s="4">
        <f>SUM(AN10:AO10)</f>
        <v>130.5</v>
      </c>
      <c r="AQ10" s="84" t="s">
        <v>14</v>
      </c>
      <c r="AR10" s="85"/>
      <c r="AS10" s="86"/>
      <c r="AT10" s="56"/>
      <c r="AU10" s="57"/>
      <c r="AV10" s="57"/>
    </row>
    <row r="11" spans="1:48" ht="12.75">
      <c r="A11" s="115"/>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24" t="s">
        <v>109</v>
      </c>
      <c r="AO11" s="124"/>
      <c r="AP11" s="124"/>
      <c r="AQ11" s="87"/>
      <c r="AR11" s="87"/>
      <c r="AS11" s="88"/>
      <c r="AU11" s="57"/>
      <c r="AV11" s="57"/>
    </row>
    <row r="12" spans="1:48" ht="12.75">
      <c r="A12" s="108" t="s">
        <v>106</v>
      </c>
      <c r="B12" s="109"/>
      <c r="C12" s="110"/>
      <c r="D12" s="4">
        <f>SUM(D13:D14)</f>
        <v>3.9</v>
      </c>
      <c r="E12" s="4">
        <f aca="true" t="shared" si="0" ref="E12:AM12">SUM(E13:E14)</f>
        <v>0.4</v>
      </c>
      <c r="F12" s="4">
        <f>SUM(D12:E12)</f>
        <v>4.3</v>
      </c>
      <c r="G12" s="4">
        <f t="shared" si="0"/>
        <v>78.89999999999999</v>
      </c>
      <c r="H12" s="19">
        <f t="shared" si="0"/>
        <v>3</v>
      </c>
      <c r="I12" s="4">
        <f t="shared" si="0"/>
        <v>81.89999999999999</v>
      </c>
      <c r="J12" s="4">
        <f t="shared" si="0"/>
        <v>56.300000000000004</v>
      </c>
      <c r="K12" s="19">
        <f t="shared" si="0"/>
        <v>2.7</v>
      </c>
      <c r="L12" s="19">
        <f t="shared" si="0"/>
        <v>59.00000000000001</v>
      </c>
      <c r="M12" s="4">
        <f t="shared" si="0"/>
        <v>9.8</v>
      </c>
      <c r="N12" s="4">
        <f t="shared" si="0"/>
        <v>0.9</v>
      </c>
      <c r="O12" s="19">
        <f t="shared" si="0"/>
        <v>10.700000000000001</v>
      </c>
      <c r="P12" s="4">
        <f t="shared" si="0"/>
        <v>4.5</v>
      </c>
      <c r="Q12" s="19">
        <f t="shared" si="0"/>
        <v>0.3</v>
      </c>
      <c r="R12" s="4">
        <f t="shared" si="0"/>
        <v>4.8</v>
      </c>
      <c r="S12" s="4">
        <f t="shared" si="0"/>
        <v>1.6</v>
      </c>
      <c r="T12" s="4">
        <f t="shared" si="0"/>
        <v>0.1</v>
      </c>
      <c r="U12" s="4">
        <f t="shared" si="0"/>
        <v>1.7000000000000002</v>
      </c>
      <c r="V12" s="4">
        <f t="shared" si="0"/>
        <v>2.5</v>
      </c>
      <c r="W12" s="19">
        <f t="shared" si="0"/>
        <v>0</v>
      </c>
      <c r="X12" s="4">
        <f t="shared" si="0"/>
        <v>2.5</v>
      </c>
      <c r="Y12" s="19">
        <f t="shared" si="0"/>
        <v>1.3</v>
      </c>
      <c r="Z12" s="19">
        <f t="shared" si="0"/>
        <v>0</v>
      </c>
      <c r="AA12" s="4">
        <f t="shared" si="0"/>
        <v>1.3</v>
      </c>
      <c r="AB12" s="4">
        <f t="shared" si="0"/>
        <v>0.4</v>
      </c>
      <c r="AC12" s="19">
        <f t="shared" si="0"/>
        <v>0</v>
      </c>
      <c r="AD12" s="19">
        <f t="shared" si="0"/>
        <v>0.4</v>
      </c>
      <c r="AE12" s="4">
        <f t="shared" si="0"/>
        <v>0.4</v>
      </c>
      <c r="AF12" s="19">
        <f t="shared" si="0"/>
        <v>0</v>
      </c>
      <c r="AG12" s="4">
        <f t="shared" si="0"/>
        <v>0.4</v>
      </c>
      <c r="AH12" s="4">
        <f t="shared" si="0"/>
        <v>1.3</v>
      </c>
      <c r="AI12" s="19">
        <f t="shared" si="0"/>
        <v>0</v>
      </c>
      <c r="AJ12" s="4">
        <f t="shared" si="0"/>
        <v>1.3</v>
      </c>
      <c r="AK12" s="4">
        <f t="shared" si="0"/>
        <v>3.2</v>
      </c>
      <c r="AL12" s="4">
        <f t="shared" si="0"/>
        <v>0.1</v>
      </c>
      <c r="AM12" s="4">
        <f t="shared" si="0"/>
        <v>3.3000000000000003</v>
      </c>
      <c r="AN12" s="32">
        <f aca="true" t="shared" si="1" ref="AN12:AO14">SUM(D12+G12+J12+M12+P12+S12+V12+Y12+AB12+AE12+AH12+AK12)</f>
        <v>164.10000000000002</v>
      </c>
      <c r="AO12" s="32">
        <f t="shared" si="1"/>
        <v>7.499999999999999</v>
      </c>
      <c r="AP12" s="32">
        <f>SUM(AN12:AO12)</f>
        <v>171.60000000000002</v>
      </c>
      <c r="AQ12" s="84" t="s">
        <v>15</v>
      </c>
      <c r="AR12" s="85"/>
      <c r="AS12" s="86"/>
      <c r="AU12" s="57"/>
      <c r="AV12" s="57"/>
    </row>
    <row r="13" spans="1:48" ht="12.75">
      <c r="A13" s="5"/>
      <c r="B13" s="104" t="s">
        <v>126</v>
      </c>
      <c r="C13" s="105"/>
      <c r="D13" s="6">
        <v>3.9</v>
      </c>
      <c r="E13" s="6">
        <v>0.4</v>
      </c>
      <c r="F13" s="6">
        <f>SUM(D13:E13)</f>
        <v>4.3</v>
      </c>
      <c r="G13" s="6">
        <v>78.6</v>
      </c>
      <c r="H13" s="32">
        <v>3</v>
      </c>
      <c r="I13" s="6">
        <f>SUM(G13:H13)</f>
        <v>81.6</v>
      </c>
      <c r="J13" s="6">
        <v>56.2</v>
      </c>
      <c r="K13" s="32">
        <v>2.7</v>
      </c>
      <c r="L13" s="6">
        <f>SUM(J13:K13)</f>
        <v>58.900000000000006</v>
      </c>
      <c r="M13" s="6">
        <v>9.8</v>
      </c>
      <c r="N13" s="6">
        <v>0.9</v>
      </c>
      <c r="O13" s="32">
        <f>SUM(M13:N13)</f>
        <v>10.700000000000001</v>
      </c>
      <c r="P13" s="6">
        <v>4.5</v>
      </c>
      <c r="Q13" s="32">
        <v>0.3</v>
      </c>
      <c r="R13" s="6">
        <f>SUM(P13:Q13)</f>
        <v>4.8</v>
      </c>
      <c r="S13" s="6">
        <v>1.6</v>
      </c>
      <c r="T13" s="6">
        <v>0.1</v>
      </c>
      <c r="U13" s="6">
        <f>SUM(S13:T13)</f>
        <v>1.7000000000000002</v>
      </c>
      <c r="V13" s="6">
        <v>2.5</v>
      </c>
      <c r="W13" s="32">
        <v>0</v>
      </c>
      <c r="X13" s="6">
        <f>SUM(V13:W13)</f>
        <v>2.5</v>
      </c>
      <c r="Y13" s="32">
        <v>1.3</v>
      </c>
      <c r="Z13" s="32">
        <v>0</v>
      </c>
      <c r="AA13" s="6">
        <f>SUM(Y13:Z13)</f>
        <v>1.3</v>
      </c>
      <c r="AB13" s="6">
        <v>0.4</v>
      </c>
      <c r="AC13" s="32">
        <v>0</v>
      </c>
      <c r="AD13" s="32">
        <f>SUM(AB13:AC13)</f>
        <v>0.4</v>
      </c>
      <c r="AE13" s="6">
        <v>0.4</v>
      </c>
      <c r="AF13" s="32">
        <v>0</v>
      </c>
      <c r="AG13" s="6">
        <f>SUM(AE13:AF13)</f>
        <v>0.4</v>
      </c>
      <c r="AH13" s="6">
        <v>1.3</v>
      </c>
      <c r="AI13" s="32">
        <v>0</v>
      </c>
      <c r="AJ13" s="6">
        <f>SUM(AH13:AI13)</f>
        <v>1.3</v>
      </c>
      <c r="AK13" s="6">
        <v>3.2</v>
      </c>
      <c r="AL13" s="6">
        <v>0.1</v>
      </c>
      <c r="AM13" s="6">
        <f>SUM(AK13:AL13)</f>
        <v>3.3000000000000003</v>
      </c>
      <c r="AN13" s="32">
        <f t="shared" si="1"/>
        <v>163.70000000000002</v>
      </c>
      <c r="AO13" s="32">
        <f t="shared" si="1"/>
        <v>7.499999999999999</v>
      </c>
      <c r="AP13" s="32">
        <f>SUM(AN13:AO13)</f>
        <v>171.20000000000002</v>
      </c>
      <c r="AQ13" s="106" t="s">
        <v>137</v>
      </c>
      <c r="AR13" s="107"/>
      <c r="AS13" s="64"/>
      <c r="AT13" s="56"/>
      <c r="AU13" s="58"/>
      <c r="AV13" s="58"/>
    </row>
    <row r="14" spans="1:48" ht="12.75">
      <c r="A14" s="5"/>
      <c r="B14" s="111" t="s">
        <v>16</v>
      </c>
      <c r="C14" s="112"/>
      <c r="D14" s="33">
        <v>0</v>
      </c>
      <c r="E14" s="33">
        <v>0</v>
      </c>
      <c r="F14" s="33">
        <f>SUM(D14:E14)</f>
        <v>0</v>
      </c>
      <c r="G14" s="33">
        <v>0.3</v>
      </c>
      <c r="H14" s="33">
        <v>0</v>
      </c>
      <c r="I14" s="33">
        <f>SUM(G14:H14)</f>
        <v>0.3</v>
      </c>
      <c r="J14" s="33">
        <v>0.1</v>
      </c>
      <c r="K14" s="33">
        <v>0</v>
      </c>
      <c r="L14" s="33">
        <f>SUM(J14:K14)</f>
        <v>0.1</v>
      </c>
      <c r="M14" s="33">
        <v>0</v>
      </c>
      <c r="N14" s="33">
        <v>0</v>
      </c>
      <c r="O14" s="33">
        <f>SUM(M14:N14)</f>
        <v>0</v>
      </c>
      <c r="P14" s="33">
        <v>0</v>
      </c>
      <c r="Q14" s="33">
        <v>0</v>
      </c>
      <c r="R14" s="33">
        <f>SUM(P14:Q14)</f>
        <v>0</v>
      </c>
      <c r="S14" s="33">
        <v>0</v>
      </c>
      <c r="T14" s="33">
        <v>0</v>
      </c>
      <c r="U14" s="33">
        <f>SUM(S14:T14)</f>
        <v>0</v>
      </c>
      <c r="V14" s="33">
        <v>0</v>
      </c>
      <c r="W14" s="33">
        <v>0</v>
      </c>
      <c r="X14" s="33">
        <f>SUM(V14:W14)</f>
        <v>0</v>
      </c>
      <c r="Y14" s="33">
        <v>0</v>
      </c>
      <c r="Z14" s="33">
        <v>0</v>
      </c>
      <c r="AA14" s="33">
        <f>SUM(Y14:Z14)</f>
        <v>0</v>
      </c>
      <c r="AB14" s="33">
        <v>0</v>
      </c>
      <c r="AC14" s="33">
        <v>0</v>
      </c>
      <c r="AD14" s="33">
        <f>SUM(AB14:AC14)</f>
        <v>0</v>
      </c>
      <c r="AE14" s="33">
        <v>0</v>
      </c>
      <c r="AF14" s="33">
        <v>0</v>
      </c>
      <c r="AG14" s="33">
        <f>SUM(AE14:AF14)</f>
        <v>0</v>
      </c>
      <c r="AH14" s="33">
        <v>0</v>
      </c>
      <c r="AI14" s="33">
        <v>0</v>
      </c>
      <c r="AJ14" s="33">
        <f>SUM(AH14:AI14)</f>
        <v>0</v>
      </c>
      <c r="AK14" s="33">
        <v>0</v>
      </c>
      <c r="AL14" s="33">
        <v>0</v>
      </c>
      <c r="AM14" s="33">
        <f>SUM(AK14:AL14)</f>
        <v>0</v>
      </c>
      <c r="AN14" s="33">
        <f t="shared" si="1"/>
        <v>0.4</v>
      </c>
      <c r="AO14" s="33">
        <f t="shared" si="1"/>
        <v>0</v>
      </c>
      <c r="AP14" s="33">
        <f>SUM(AN14:AO14)</f>
        <v>0.4</v>
      </c>
      <c r="AQ14" s="113" t="s">
        <v>17</v>
      </c>
      <c r="AR14" s="114"/>
      <c r="AS14" s="64"/>
      <c r="AT14" s="56"/>
      <c r="AU14" s="58"/>
      <c r="AV14" s="58"/>
    </row>
    <row r="15" spans="1:48" ht="12.75">
      <c r="A15" s="115"/>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7"/>
      <c r="AT15" s="56"/>
      <c r="AU15" s="58"/>
      <c r="AV15" s="58"/>
    </row>
    <row r="16" spans="1:48" ht="12.75">
      <c r="A16" s="108" t="s">
        <v>107</v>
      </c>
      <c r="B16" s="109"/>
      <c r="C16" s="110"/>
      <c r="D16" s="19">
        <f>D17+D28+D29</f>
        <v>15.799999999999997</v>
      </c>
      <c r="E16" s="4">
        <f>E17+E28+E29</f>
        <v>1.7000000000000002</v>
      </c>
      <c r="F16" s="4">
        <f>SUM(D16:E16)</f>
        <v>17.499999999999996</v>
      </c>
      <c r="G16" s="4">
        <f>G17+G28+G29</f>
        <v>22.800000000000004</v>
      </c>
      <c r="H16" s="4">
        <f>H17+H28+H29</f>
        <v>1.3000000000000003</v>
      </c>
      <c r="I16" s="19">
        <f>SUM(G16:H16)</f>
        <v>24.100000000000005</v>
      </c>
      <c r="J16" s="19">
        <f>J17+J28+J29</f>
        <v>21</v>
      </c>
      <c r="K16" s="4">
        <f>K17+K28+K29</f>
        <v>1.8</v>
      </c>
      <c r="L16" s="4">
        <f>SUM(J16:K16)</f>
        <v>22.8</v>
      </c>
      <c r="M16" s="4">
        <f>M17+M28+M29</f>
        <v>16.299999999999997</v>
      </c>
      <c r="N16" s="4">
        <f>N17+N28+N29</f>
        <v>1.1</v>
      </c>
      <c r="O16" s="4">
        <f>SUM(M16:N16)</f>
        <v>17.4</v>
      </c>
      <c r="P16" s="4">
        <f>P17+P28+P29</f>
        <v>15.799999999999997</v>
      </c>
      <c r="Q16" s="4">
        <f>Q17+Q28+Q29</f>
        <v>1.6</v>
      </c>
      <c r="R16" s="4">
        <f>SUM(P16:Q16)</f>
        <v>17.4</v>
      </c>
      <c r="S16" s="4">
        <f>S17+S28+S29</f>
        <v>16.900000000000002</v>
      </c>
      <c r="T16" s="19">
        <f>T17+T28+T29</f>
        <v>1.0999999999999999</v>
      </c>
      <c r="U16" s="19">
        <f>SUM(S16:T16)</f>
        <v>18.000000000000004</v>
      </c>
      <c r="V16" s="4">
        <f>V17+V28+V29</f>
        <v>19.3</v>
      </c>
      <c r="W16" s="4">
        <f>W17+W28+W29</f>
        <v>1.3</v>
      </c>
      <c r="X16" s="4">
        <f>SUM(V16:W16)</f>
        <v>20.6</v>
      </c>
      <c r="Y16" s="19">
        <f>Y17+Y28+Y29</f>
        <v>17.000000000000004</v>
      </c>
      <c r="Z16" s="4">
        <f>Z17+Z28+Z29</f>
        <v>1.1</v>
      </c>
      <c r="AA16" s="4">
        <f>SUM(Y16:Z16)</f>
        <v>18.100000000000005</v>
      </c>
      <c r="AB16" s="19">
        <f>AB17+AB28+AB29</f>
        <v>15.999999999999998</v>
      </c>
      <c r="AC16" s="19">
        <f>AC17+AC28+AC29</f>
        <v>0.9</v>
      </c>
      <c r="AD16" s="19">
        <f>SUM(AB16:AC16)</f>
        <v>16.9</v>
      </c>
      <c r="AE16" s="4">
        <f>AE17+AE28+AE29</f>
        <v>15.5</v>
      </c>
      <c r="AF16" s="4">
        <f>AF17+AF28+AF29</f>
        <v>0.2</v>
      </c>
      <c r="AG16" s="4">
        <f>SUM(AE16:AF16)</f>
        <v>15.7</v>
      </c>
      <c r="AH16" s="4">
        <f>AH17+AH28+AH29</f>
        <v>15.9</v>
      </c>
      <c r="AI16" s="4">
        <f>AI17+AI28+AI29</f>
        <v>0.4</v>
      </c>
      <c r="AJ16" s="4">
        <f>SUM(AH16:AI16)</f>
        <v>16.3</v>
      </c>
      <c r="AK16" s="4">
        <f>AK17+AK28+AK29</f>
        <v>19.200000000000003</v>
      </c>
      <c r="AL16" s="19">
        <f>AL17+AL28+AL29</f>
        <v>0.2</v>
      </c>
      <c r="AM16" s="19">
        <f>SUM(AK16:AL16)</f>
        <v>19.400000000000002</v>
      </c>
      <c r="AN16" s="32">
        <f aca="true" t="shared" si="2" ref="AN16:AO29">SUM(D16+G16+J16+M16+P16+S16+V16+Y16+AB16+AE16+AH16+AK16)</f>
        <v>211.5</v>
      </c>
      <c r="AO16" s="32">
        <f t="shared" si="2"/>
        <v>12.7</v>
      </c>
      <c r="AP16" s="32">
        <f aca="true" t="shared" si="3" ref="AP16:AP29">SUM(AN16:AO16)</f>
        <v>224.2</v>
      </c>
      <c r="AQ16" s="84" t="s">
        <v>18</v>
      </c>
      <c r="AR16" s="85"/>
      <c r="AS16" s="86"/>
      <c r="AT16" s="56"/>
      <c r="AU16" s="58"/>
      <c r="AV16" s="58"/>
    </row>
    <row r="17" spans="1:48" ht="12.75">
      <c r="A17" s="5"/>
      <c r="B17" s="104" t="s">
        <v>19</v>
      </c>
      <c r="C17" s="105"/>
      <c r="D17" s="6">
        <f>D18+D24</f>
        <v>14.599999999999998</v>
      </c>
      <c r="E17" s="6">
        <f>E18+E24</f>
        <v>1.2000000000000002</v>
      </c>
      <c r="F17" s="6">
        <f>SUM(D17:E17)</f>
        <v>15.799999999999997</v>
      </c>
      <c r="G17" s="6">
        <f>G18+G24</f>
        <v>19.300000000000004</v>
      </c>
      <c r="H17" s="6">
        <f>H18+H24</f>
        <v>1.2000000000000002</v>
      </c>
      <c r="I17" s="6">
        <f>SUM(G17:H17)</f>
        <v>20.500000000000004</v>
      </c>
      <c r="J17" s="6">
        <f>J18+J24</f>
        <v>18.3</v>
      </c>
      <c r="K17" s="6">
        <f>K18+K24</f>
        <v>1.8</v>
      </c>
      <c r="L17" s="6">
        <f>SUM(J17:K17)</f>
        <v>20.1</v>
      </c>
      <c r="M17" s="6">
        <f>M18+M24</f>
        <v>13.399999999999999</v>
      </c>
      <c r="N17" s="6">
        <f>N18+N24</f>
        <v>0.9</v>
      </c>
      <c r="O17" s="6">
        <f>SUM(M17:N17)</f>
        <v>14.299999999999999</v>
      </c>
      <c r="P17" s="32">
        <f>P18+P24</f>
        <v>14.899999999999999</v>
      </c>
      <c r="Q17" s="6">
        <f>Q18+Q24</f>
        <v>1.5</v>
      </c>
      <c r="R17" s="6">
        <f>SUM(P17:Q17)</f>
        <v>16.4</v>
      </c>
      <c r="S17" s="6">
        <f>S18+S24</f>
        <v>15.2</v>
      </c>
      <c r="T17" s="6">
        <f>T18+T24</f>
        <v>0.7999999999999999</v>
      </c>
      <c r="U17" s="32">
        <f>SUM(S17:T17)</f>
        <v>16</v>
      </c>
      <c r="V17" s="32">
        <f>V18+V24</f>
        <v>18</v>
      </c>
      <c r="W17" s="32">
        <f>W18+W24</f>
        <v>1.1</v>
      </c>
      <c r="X17" s="32">
        <f>SUM(V17:W17)</f>
        <v>19.1</v>
      </c>
      <c r="Y17" s="6">
        <f>Y18+Y24</f>
        <v>16.6</v>
      </c>
      <c r="Z17" s="6">
        <f>Z18+Z24</f>
        <v>0.9</v>
      </c>
      <c r="AA17" s="6">
        <f>SUM(Y17:Z17)</f>
        <v>17.5</v>
      </c>
      <c r="AB17" s="6">
        <f>AB18+AB24</f>
        <v>15.299999999999999</v>
      </c>
      <c r="AC17" s="6">
        <f>AC18+AC24</f>
        <v>0.8</v>
      </c>
      <c r="AD17" s="6">
        <f>SUM(AB17:AC17)</f>
        <v>16.099999999999998</v>
      </c>
      <c r="AE17" s="6">
        <f>AE18+AE24</f>
        <v>15.1</v>
      </c>
      <c r="AF17" s="6">
        <f>AF18+AF24</f>
        <v>0.1</v>
      </c>
      <c r="AG17" s="6">
        <f>SUM(AE17:AF17)</f>
        <v>15.2</v>
      </c>
      <c r="AH17" s="6">
        <f>AH18+AH24</f>
        <v>15.4</v>
      </c>
      <c r="AI17" s="6">
        <f>AI18+AI24</f>
        <v>0.4</v>
      </c>
      <c r="AJ17" s="6">
        <f>SUM(AH17:AI17)</f>
        <v>15.8</v>
      </c>
      <c r="AK17" s="6">
        <f>AK18+AK24</f>
        <v>19.1</v>
      </c>
      <c r="AL17" s="32">
        <f>AL18+AL24</f>
        <v>0.2</v>
      </c>
      <c r="AM17" s="6">
        <f>SUM(AK17:AL17)</f>
        <v>19.3</v>
      </c>
      <c r="AN17" s="32">
        <f t="shared" si="2"/>
        <v>195.20000000000002</v>
      </c>
      <c r="AO17" s="32">
        <f t="shared" si="2"/>
        <v>10.9</v>
      </c>
      <c r="AP17" s="32">
        <f t="shared" si="3"/>
        <v>206.10000000000002</v>
      </c>
      <c r="AQ17" s="106" t="s">
        <v>20</v>
      </c>
      <c r="AR17" s="107"/>
      <c r="AS17" s="64"/>
      <c r="AT17" s="56"/>
      <c r="AU17" s="58"/>
      <c r="AV17" s="58"/>
    </row>
    <row r="18" spans="1:48" ht="12.75">
      <c r="A18" s="5"/>
      <c r="B18" s="16"/>
      <c r="C18" s="18" t="s">
        <v>73</v>
      </c>
      <c r="D18" s="32">
        <f>SUM(D19:D23)</f>
        <v>12.899999999999999</v>
      </c>
      <c r="E18" s="6">
        <f aca="true" t="shared" si="4" ref="E18:AM18">SUM(E19:E23)</f>
        <v>1.1</v>
      </c>
      <c r="F18" s="32">
        <f t="shared" si="4"/>
        <v>14</v>
      </c>
      <c r="G18" s="6">
        <f t="shared" si="4"/>
        <v>16.400000000000002</v>
      </c>
      <c r="H18" s="6">
        <f t="shared" si="4"/>
        <v>1.2000000000000002</v>
      </c>
      <c r="I18" s="6">
        <f t="shared" si="4"/>
        <v>17.6</v>
      </c>
      <c r="J18" s="6">
        <f t="shared" si="4"/>
        <v>16.6</v>
      </c>
      <c r="K18" s="6">
        <f t="shared" si="4"/>
        <v>1.8</v>
      </c>
      <c r="L18" s="6">
        <f t="shared" si="4"/>
        <v>18.400000000000002</v>
      </c>
      <c r="M18" s="6">
        <f t="shared" si="4"/>
        <v>12.299999999999999</v>
      </c>
      <c r="N18" s="6">
        <f t="shared" si="4"/>
        <v>0.9</v>
      </c>
      <c r="O18" s="6">
        <f t="shared" si="4"/>
        <v>13.2</v>
      </c>
      <c r="P18" s="6">
        <f t="shared" si="4"/>
        <v>13.7</v>
      </c>
      <c r="Q18" s="6">
        <f t="shared" si="4"/>
        <v>1.5</v>
      </c>
      <c r="R18" s="6">
        <f t="shared" si="4"/>
        <v>15.199999999999998</v>
      </c>
      <c r="S18" s="6">
        <f t="shared" si="4"/>
        <v>14.2</v>
      </c>
      <c r="T18" s="6">
        <f t="shared" si="4"/>
        <v>0.7</v>
      </c>
      <c r="U18" s="32">
        <f t="shared" si="4"/>
        <v>14.899999999999999</v>
      </c>
      <c r="V18" s="32">
        <f t="shared" si="4"/>
        <v>17</v>
      </c>
      <c r="W18" s="32">
        <f t="shared" si="4"/>
        <v>1.1</v>
      </c>
      <c r="X18" s="32">
        <f t="shared" si="4"/>
        <v>18.1</v>
      </c>
      <c r="Y18" s="6">
        <f t="shared" si="4"/>
        <v>15.6</v>
      </c>
      <c r="Z18" s="6">
        <f t="shared" si="4"/>
        <v>0.9</v>
      </c>
      <c r="AA18" s="6">
        <f t="shared" si="4"/>
        <v>16.5</v>
      </c>
      <c r="AB18" s="6">
        <f t="shared" si="4"/>
        <v>13.6</v>
      </c>
      <c r="AC18" s="6">
        <f t="shared" si="4"/>
        <v>0.8</v>
      </c>
      <c r="AD18" s="6">
        <f t="shared" si="4"/>
        <v>14.399999999999999</v>
      </c>
      <c r="AE18" s="6">
        <f t="shared" si="4"/>
        <v>14.2</v>
      </c>
      <c r="AF18" s="6">
        <f t="shared" si="4"/>
        <v>0.1</v>
      </c>
      <c r="AG18" s="6">
        <f t="shared" si="4"/>
        <v>14.3</v>
      </c>
      <c r="AH18" s="6">
        <f t="shared" si="4"/>
        <v>14.5</v>
      </c>
      <c r="AI18" s="6">
        <f t="shared" si="4"/>
        <v>0.4</v>
      </c>
      <c r="AJ18" s="6">
        <f t="shared" si="4"/>
        <v>14.9</v>
      </c>
      <c r="AK18" s="6">
        <f t="shared" si="4"/>
        <v>18.3</v>
      </c>
      <c r="AL18" s="32">
        <f t="shared" si="4"/>
        <v>0.1</v>
      </c>
      <c r="AM18" s="6">
        <f t="shared" si="4"/>
        <v>18.400000000000002</v>
      </c>
      <c r="AN18" s="32">
        <f t="shared" si="2"/>
        <v>179.3</v>
      </c>
      <c r="AO18" s="32">
        <f t="shared" si="2"/>
        <v>10.600000000000001</v>
      </c>
      <c r="AP18" s="32">
        <f t="shared" si="3"/>
        <v>189.9</v>
      </c>
      <c r="AQ18" s="15" t="s">
        <v>75</v>
      </c>
      <c r="AR18" s="17"/>
      <c r="AS18" s="64"/>
      <c r="AT18" s="56"/>
      <c r="AU18" s="58"/>
      <c r="AV18" s="58"/>
    </row>
    <row r="19" spans="1:48" ht="12.75">
      <c r="A19" s="5"/>
      <c r="B19" s="8"/>
      <c r="C19" s="9" t="s">
        <v>21</v>
      </c>
      <c r="D19" s="6">
        <v>1.4</v>
      </c>
      <c r="E19" s="32">
        <v>0.9</v>
      </c>
      <c r="F19" s="6">
        <f aca="true" t="shared" si="5" ref="F19:F29">SUM(D19:E19)</f>
        <v>2.3</v>
      </c>
      <c r="G19" s="6">
        <v>1.6</v>
      </c>
      <c r="H19" s="6">
        <v>1.1</v>
      </c>
      <c r="I19" s="6">
        <f aca="true" t="shared" si="6" ref="I19:I29">SUM(G19:H19)</f>
        <v>2.7</v>
      </c>
      <c r="J19" s="6">
        <v>1.6</v>
      </c>
      <c r="K19" s="6">
        <v>1.7</v>
      </c>
      <c r="L19" s="6">
        <f aca="true" t="shared" si="7" ref="L19:L29">SUM(J19:K19)</f>
        <v>3.3</v>
      </c>
      <c r="M19" s="6">
        <v>1.2</v>
      </c>
      <c r="N19" s="6">
        <v>0.8</v>
      </c>
      <c r="O19" s="32">
        <f aca="true" t="shared" si="8" ref="O19:O29">SUM(M19:N19)</f>
        <v>2</v>
      </c>
      <c r="P19" s="6">
        <v>1.2</v>
      </c>
      <c r="Q19" s="6">
        <v>1.4</v>
      </c>
      <c r="R19" s="6">
        <f aca="true" t="shared" si="9" ref="R19:R29">SUM(P19:Q19)</f>
        <v>2.5999999999999996</v>
      </c>
      <c r="S19" s="6">
        <v>1.2</v>
      </c>
      <c r="T19" s="6">
        <v>0.7</v>
      </c>
      <c r="U19" s="6">
        <f aca="true" t="shared" si="10" ref="U19:U29">SUM(S19:T19)</f>
        <v>1.9</v>
      </c>
      <c r="V19" s="6">
        <v>1.8</v>
      </c>
      <c r="W19" s="32">
        <v>1</v>
      </c>
      <c r="X19" s="6">
        <f aca="true" t="shared" si="11" ref="X19:X29">SUM(V19:W19)</f>
        <v>2.8</v>
      </c>
      <c r="Y19" s="6">
        <v>1.7</v>
      </c>
      <c r="Z19" s="6">
        <v>0.9</v>
      </c>
      <c r="AA19" s="6">
        <f aca="true" t="shared" si="12" ref="AA19:AA29">SUM(Y19:Z19)</f>
        <v>2.6</v>
      </c>
      <c r="AB19" s="6">
        <v>1.7</v>
      </c>
      <c r="AC19" s="6">
        <v>0.6</v>
      </c>
      <c r="AD19" s="6">
        <f aca="true" t="shared" si="13" ref="AD19:AD29">SUM(AB19:AC19)</f>
        <v>2.3</v>
      </c>
      <c r="AE19" s="6">
        <v>2.1</v>
      </c>
      <c r="AF19" s="6">
        <v>0.1</v>
      </c>
      <c r="AG19" s="6">
        <f aca="true" t="shared" si="14" ref="AG19:AG29">SUM(AE19:AF19)</f>
        <v>2.2</v>
      </c>
      <c r="AH19" s="6">
        <v>1.4</v>
      </c>
      <c r="AI19" s="6">
        <v>0.4</v>
      </c>
      <c r="AJ19" s="6">
        <f aca="true" t="shared" si="15" ref="AJ19:AJ29">SUM(AH19:AI19)</f>
        <v>1.7999999999999998</v>
      </c>
      <c r="AK19" s="6">
        <v>2.1</v>
      </c>
      <c r="AL19" s="32">
        <v>0.1</v>
      </c>
      <c r="AM19" s="6">
        <f aca="true" t="shared" si="16" ref="AM19:AM29">SUM(AK19:AL19)</f>
        <v>2.2</v>
      </c>
      <c r="AN19" s="32">
        <f t="shared" si="2"/>
        <v>19</v>
      </c>
      <c r="AO19" s="32">
        <f t="shared" si="2"/>
        <v>9.7</v>
      </c>
      <c r="AP19" s="32">
        <f t="shared" si="3"/>
        <v>28.7</v>
      </c>
      <c r="AQ19" s="6" t="s">
        <v>22</v>
      </c>
      <c r="AR19" s="8"/>
      <c r="AS19" s="64"/>
      <c r="AT19" s="59"/>
      <c r="AU19" s="58"/>
      <c r="AV19" s="58"/>
    </row>
    <row r="20" spans="1:48" ht="12.75">
      <c r="A20" s="5"/>
      <c r="B20" s="8"/>
      <c r="C20" s="10" t="s">
        <v>23</v>
      </c>
      <c r="D20" s="11">
        <v>6.3</v>
      </c>
      <c r="E20" s="30">
        <v>0.2</v>
      </c>
      <c r="F20" s="11">
        <f t="shared" si="5"/>
        <v>6.5</v>
      </c>
      <c r="G20" s="11">
        <v>7.5</v>
      </c>
      <c r="H20" s="11">
        <v>0.1</v>
      </c>
      <c r="I20" s="11">
        <f t="shared" si="6"/>
        <v>7.6</v>
      </c>
      <c r="J20" s="11">
        <v>8.6</v>
      </c>
      <c r="K20" s="11">
        <v>0.1</v>
      </c>
      <c r="L20" s="11">
        <f t="shared" si="7"/>
        <v>8.7</v>
      </c>
      <c r="M20" s="30">
        <v>6</v>
      </c>
      <c r="N20" s="11">
        <v>0.1</v>
      </c>
      <c r="O20" s="30">
        <f t="shared" si="8"/>
        <v>6.1</v>
      </c>
      <c r="P20" s="11">
        <v>6.1</v>
      </c>
      <c r="Q20" s="11">
        <v>0.1</v>
      </c>
      <c r="R20" s="11">
        <f t="shared" si="9"/>
        <v>6.199999999999999</v>
      </c>
      <c r="S20" s="11">
        <v>6.8</v>
      </c>
      <c r="T20" s="30">
        <v>0</v>
      </c>
      <c r="U20" s="11">
        <f t="shared" si="10"/>
        <v>6.8</v>
      </c>
      <c r="V20" s="11">
        <v>8.2</v>
      </c>
      <c r="W20" s="30">
        <v>0.1</v>
      </c>
      <c r="X20" s="11">
        <f t="shared" si="11"/>
        <v>8.299999999999999</v>
      </c>
      <c r="Y20" s="11">
        <v>6.4</v>
      </c>
      <c r="Z20" s="30">
        <v>0</v>
      </c>
      <c r="AA20" s="11">
        <f t="shared" si="12"/>
        <v>6.4</v>
      </c>
      <c r="AB20" s="11">
        <v>5.7</v>
      </c>
      <c r="AC20" s="11">
        <v>0.2</v>
      </c>
      <c r="AD20" s="11">
        <f t="shared" si="13"/>
        <v>5.9</v>
      </c>
      <c r="AE20" s="11">
        <v>7.4</v>
      </c>
      <c r="AF20" s="30">
        <v>0</v>
      </c>
      <c r="AG20" s="11">
        <f t="shared" si="14"/>
        <v>7.4</v>
      </c>
      <c r="AH20" s="11">
        <v>6.1</v>
      </c>
      <c r="AI20" s="30">
        <v>0</v>
      </c>
      <c r="AJ20" s="11">
        <f t="shared" si="15"/>
        <v>6.1</v>
      </c>
      <c r="AK20" s="11">
        <v>8.3</v>
      </c>
      <c r="AL20" s="30">
        <v>0</v>
      </c>
      <c r="AM20" s="11">
        <f t="shared" si="16"/>
        <v>8.3</v>
      </c>
      <c r="AN20" s="30">
        <f t="shared" si="2"/>
        <v>83.39999999999999</v>
      </c>
      <c r="AO20" s="30">
        <f t="shared" si="2"/>
        <v>0.8999999999999999</v>
      </c>
      <c r="AP20" s="30">
        <f t="shared" si="3"/>
        <v>84.3</v>
      </c>
      <c r="AQ20" s="11" t="s">
        <v>24</v>
      </c>
      <c r="AR20" s="8"/>
      <c r="AS20" s="64"/>
      <c r="AT20" s="56"/>
      <c r="AU20" s="58"/>
      <c r="AV20" s="58"/>
    </row>
    <row r="21" spans="1:48" ht="12.75">
      <c r="A21" s="5"/>
      <c r="B21" s="8"/>
      <c r="C21" s="10" t="s">
        <v>118</v>
      </c>
      <c r="D21" s="11">
        <v>5.1</v>
      </c>
      <c r="E21" s="30">
        <v>0</v>
      </c>
      <c r="F21" s="11">
        <f t="shared" si="5"/>
        <v>5.1</v>
      </c>
      <c r="G21" s="11">
        <v>7.2</v>
      </c>
      <c r="H21" s="30">
        <v>0</v>
      </c>
      <c r="I21" s="11">
        <f t="shared" si="6"/>
        <v>7.2</v>
      </c>
      <c r="J21" s="11">
        <v>6.3</v>
      </c>
      <c r="K21" s="30">
        <v>0</v>
      </c>
      <c r="L21" s="11">
        <f t="shared" si="7"/>
        <v>6.3</v>
      </c>
      <c r="M21" s="30">
        <v>5</v>
      </c>
      <c r="N21" s="30">
        <v>0</v>
      </c>
      <c r="O21" s="11">
        <f t="shared" si="8"/>
        <v>5</v>
      </c>
      <c r="P21" s="11">
        <v>6.3</v>
      </c>
      <c r="Q21" s="30">
        <v>0</v>
      </c>
      <c r="R21" s="11">
        <f t="shared" si="9"/>
        <v>6.3</v>
      </c>
      <c r="S21" s="11">
        <v>6.1</v>
      </c>
      <c r="T21" s="30">
        <v>0</v>
      </c>
      <c r="U21" s="11">
        <f t="shared" si="10"/>
        <v>6.1</v>
      </c>
      <c r="V21" s="11">
        <v>6.9</v>
      </c>
      <c r="W21" s="30">
        <v>0</v>
      </c>
      <c r="X21" s="11">
        <f t="shared" si="11"/>
        <v>6.9</v>
      </c>
      <c r="Y21" s="11">
        <v>7.4</v>
      </c>
      <c r="Z21" s="30">
        <v>0</v>
      </c>
      <c r="AA21" s="11">
        <f t="shared" si="12"/>
        <v>7.4</v>
      </c>
      <c r="AB21" s="11">
        <v>6.1</v>
      </c>
      <c r="AC21" s="30">
        <v>0</v>
      </c>
      <c r="AD21" s="11">
        <f t="shared" si="13"/>
        <v>6.1</v>
      </c>
      <c r="AE21" s="30">
        <v>4.7</v>
      </c>
      <c r="AF21" s="30">
        <v>0</v>
      </c>
      <c r="AG21" s="30">
        <f t="shared" si="14"/>
        <v>4.7</v>
      </c>
      <c r="AH21" s="11">
        <v>6.9</v>
      </c>
      <c r="AI21" s="30">
        <v>0</v>
      </c>
      <c r="AJ21" s="11">
        <f t="shared" si="15"/>
        <v>6.9</v>
      </c>
      <c r="AK21" s="11">
        <v>7.8</v>
      </c>
      <c r="AL21" s="30">
        <v>0</v>
      </c>
      <c r="AM21" s="11">
        <f t="shared" si="16"/>
        <v>7.8</v>
      </c>
      <c r="AN21" s="30">
        <f t="shared" si="2"/>
        <v>75.8</v>
      </c>
      <c r="AO21" s="30">
        <f t="shared" si="2"/>
        <v>0</v>
      </c>
      <c r="AP21" s="30">
        <f t="shared" si="3"/>
        <v>75.8</v>
      </c>
      <c r="AQ21" s="11" t="s">
        <v>120</v>
      </c>
      <c r="AR21" s="8"/>
      <c r="AS21" s="64"/>
      <c r="AT21" s="56"/>
      <c r="AU21" s="58"/>
      <c r="AV21" s="58"/>
    </row>
    <row r="22" spans="1:48" ht="12.75">
      <c r="A22" s="5"/>
      <c r="B22" s="8"/>
      <c r="C22" s="10" t="s">
        <v>25</v>
      </c>
      <c r="D22" s="11">
        <v>0.1</v>
      </c>
      <c r="E22" s="30">
        <v>0</v>
      </c>
      <c r="F22" s="11">
        <f t="shared" si="5"/>
        <v>0.1</v>
      </c>
      <c r="G22" s="11">
        <v>0.1</v>
      </c>
      <c r="H22" s="30">
        <v>0</v>
      </c>
      <c r="I22" s="11">
        <f t="shared" si="6"/>
        <v>0.1</v>
      </c>
      <c r="J22" s="11">
        <v>0.1</v>
      </c>
      <c r="K22" s="30">
        <v>0</v>
      </c>
      <c r="L22" s="11">
        <f t="shared" si="7"/>
        <v>0.1</v>
      </c>
      <c r="M22" s="11">
        <v>0.1</v>
      </c>
      <c r="N22" s="30">
        <v>0</v>
      </c>
      <c r="O22" s="11">
        <f t="shared" si="8"/>
        <v>0.1</v>
      </c>
      <c r="P22" s="11">
        <v>0.1</v>
      </c>
      <c r="Q22" s="30">
        <v>0</v>
      </c>
      <c r="R22" s="11">
        <f t="shared" si="9"/>
        <v>0.1</v>
      </c>
      <c r="S22" s="11">
        <v>0.1</v>
      </c>
      <c r="T22" s="30">
        <v>0</v>
      </c>
      <c r="U22" s="11">
        <f t="shared" si="10"/>
        <v>0.1</v>
      </c>
      <c r="V22" s="11">
        <v>0.1</v>
      </c>
      <c r="W22" s="30">
        <v>0</v>
      </c>
      <c r="X22" s="11">
        <f t="shared" si="11"/>
        <v>0.1</v>
      </c>
      <c r="Y22" s="11">
        <v>0.1</v>
      </c>
      <c r="Z22" s="30">
        <v>0</v>
      </c>
      <c r="AA22" s="11">
        <f t="shared" si="12"/>
        <v>0.1</v>
      </c>
      <c r="AB22" s="11">
        <v>0.1</v>
      </c>
      <c r="AC22" s="30">
        <v>0</v>
      </c>
      <c r="AD22" s="11">
        <f t="shared" si="13"/>
        <v>0.1</v>
      </c>
      <c r="AE22" s="30">
        <v>0</v>
      </c>
      <c r="AF22" s="30">
        <v>0</v>
      </c>
      <c r="AG22" s="30">
        <f t="shared" si="14"/>
        <v>0</v>
      </c>
      <c r="AH22" s="11">
        <v>0.1</v>
      </c>
      <c r="AI22" s="30">
        <v>0</v>
      </c>
      <c r="AJ22" s="11">
        <f t="shared" si="15"/>
        <v>0.1</v>
      </c>
      <c r="AK22" s="11">
        <v>0.1</v>
      </c>
      <c r="AL22" s="30">
        <v>0</v>
      </c>
      <c r="AM22" s="11">
        <f t="shared" si="16"/>
        <v>0.1</v>
      </c>
      <c r="AN22" s="30">
        <f t="shared" si="2"/>
        <v>1.0999999999999999</v>
      </c>
      <c r="AO22" s="30">
        <f t="shared" si="2"/>
        <v>0</v>
      </c>
      <c r="AP22" s="30">
        <f t="shared" si="3"/>
        <v>1.0999999999999999</v>
      </c>
      <c r="AQ22" s="11" t="s">
        <v>26</v>
      </c>
      <c r="AR22" s="8"/>
      <c r="AS22" s="64"/>
      <c r="AT22" s="56"/>
      <c r="AU22" s="58"/>
      <c r="AV22" s="58"/>
    </row>
    <row r="23" spans="1:48" ht="12.75">
      <c r="A23" s="5"/>
      <c r="B23" s="8"/>
      <c r="C23" s="12" t="s">
        <v>119</v>
      </c>
      <c r="D23" s="7">
        <v>0</v>
      </c>
      <c r="E23" s="33">
        <v>0</v>
      </c>
      <c r="F23" s="7">
        <f t="shared" si="5"/>
        <v>0</v>
      </c>
      <c r="G23" s="33">
        <v>0</v>
      </c>
      <c r="H23" s="33">
        <v>0</v>
      </c>
      <c r="I23" s="33">
        <f t="shared" si="6"/>
        <v>0</v>
      </c>
      <c r="J23" s="7">
        <v>0</v>
      </c>
      <c r="K23" s="33">
        <v>0</v>
      </c>
      <c r="L23" s="7">
        <f t="shared" si="7"/>
        <v>0</v>
      </c>
      <c r="M23" s="7">
        <v>0</v>
      </c>
      <c r="N23" s="33">
        <v>0</v>
      </c>
      <c r="O23" s="7">
        <f t="shared" si="8"/>
        <v>0</v>
      </c>
      <c r="P23" s="7">
        <v>0</v>
      </c>
      <c r="Q23" s="33">
        <v>0</v>
      </c>
      <c r="R23" s="7">
        <f t="shared" si="9"/>
        <v>0</v>
      </c>
      <c r="S23" s="7">
        <v>0</v>
      </c>
      <c r="T23" s="33">
        <v>0</v>
      </c>
      <c r="U23" s="7">
        <f t="shared" si="10"/>
        <v>0</v>
      </c>
      <c r="V23" s="7">
        <v>0</v>
      </c>
      <c r="W23" s="33">
        <v>0</v>
      </c>
      <c r="X23" s="7">
        <f t="shared" si="11"/>
        <v>0</v>
      </c>
      <c r="Y23" s="7">
        <v>0</v>
      </c>
      <c r="Z23" s="33">
        <v>0</v>
      </c>
      <c r="AA23" s="7">
        <f t="shared" si="12"/>
        <v>0</v>
      </c>
      <c r="AB23" s="7">
        <v>0</v>
      </c>
      <c r="AC23" s="33">
        <v>0</v>
      </c>
      <c r="AD23" s="7">
        <f t="shared" si="13"/>
        <v>0</v>
      </c>
      <c r="AE23" s="7">
        <v>0</v>
      </c>
      <c r="AF23" s="33">
        <v>0</v>
      </c>
      <c r="AG23" s="7">
        <f t="shared" si="14"/>
        <v>0</v>
      </c>
      <c r="AH23" s="7">
        <v>0</v>
      </c>
      <c r="AI23" s="33">
        <v>0</v>
      </c>
      <c r="AJ23" s="7">
        <f t="shared" si="15"/>
        <v>0</v>
      </c>
      <c r="AK23" s="7">
        <v>0</v>
      </c>
      <c r="AL23" s="33">
        <v>0</v>
      </c>
      <c r="AM23" s="7">
        <f t="shared" si="16"/>
        <v>0</v>
      </c>
      <c r="AN23" s="33">
        <f t="shared" si="2"/>
        <v>0</v>
      </c>
      <c r="AO23" s="33">
        <f t="shared" si="2"/>
        <v>0</v>
      </c>
      <c r="AP23" s="33">
        <f t="shared" si="3"/>
        <v>0</v>
      </c>
      <c r="AQ23" s="11" t="s">
        <v>121</v>
      </c>
      <c r="AR23" s="8"/>
      <c r="AS23" s="64"/>
      <c r="AT23" s="56"/>
      <c r="AU23" s="58"/>
      <c r="AV23" s="58"/>
    </row>
    <row r="24" spans="1:48" ht="12.75">
      <c r="A24" s="5"/>
      <c r="B24" s="8"/>
      <c r="C24" s="18" t="s">
        <v>74</v>
      </c>
      <c r="D24" s="19">
        <f>SUM(D25:D27)</f>
        <v>1.7</v>
      </c>
      <c r="E24" s="19">
        <f>SUM(E25:E27)</f>
        <v>0.1</v>
      </c>
      <c r="F24" s="19">
        <f t="shared" si="5"/>
        <v>1.8</v>
      </c>
      <c r="G24" s="19">
        <f>SUM(G25:G27)</f>
        <v>2.9000000000000004</v>
      </c>
      <c r="H24" s="19">
        <f>SUM(H25:H27)</f>
        <v>0</v>
      </c>
      <c r="I24" s="19">
        <f t="shared" si="6"/>
        <v>2.9000000000000004</v>
      </c>
      <c r="J24" s="19">
        <f>SUM(J25:J27)</f>
        <v>1.7000000000000002</v>
      </c>
      <c r="K24" s="19">
        <f>SUM(K25:K27)</f>
        <v>0</v>
      </c>
      <c r="L24" s="19">
        <f t="shared" si="7"/>
        <v>1.7000000000000002</v>
      </c>
      <c r="M24" s="19">
        <f>SUM(M25:M27)</f>
        <v>1.1</v>
      </c>
      <c r="N24" s="19">
        <f>SUM(N25:N27)</f>
        <v>0</v>
      </c>
      <c r="O24" s="19">
        <f t="shared" si="8"/>
        <v>1.1</v>
      </c>
      <c r="P24" s="19">
        <f>SUM(P25:P27)</f>
        <v>1.2000000000000002</v>
      </c>
      <c r="Q24" s="19">
        <f>SUM(Q25:Q27)</f>
        <v>0</v>
      </c>
      <c r="R24" s="19">
        <f t="shared" si="9"/>
        <v>1.2000000000000002</v>
      </c>
      <c r="S24" s="19">
        <f>SUM(S25:S27)</f>
        <v>1</v>
      </c>
      <c r="T24" s="19">
        <f>SUM(T25:T27)</f>
        <v>0.1</v>
      </c>
      <c r="U24" s="19">
        <f t="shared" si="10"/>
        <v>1.1</v>
      </c>
      <c r="V24" s="19">
        <f>SUM(V25:V27)</f>
        <v>1</v>
      </c>
      <c r="W24" s="19">
        <f>SUM(W25:W27)</f>
        <v>0</v>
      </c>
      <c r="X24" s="19">
        <f t="shared" si="11"/>
        <v>1</v>
      </c>
      <c r="Y24" s="19">
        <f>SUM(Y25:Y27)</f>
        <v>1</v>
      </c>
      <c r="Z24" s="19">
        <f>SUM(Z25:Z27)</f>
        <v>0</v>
      </c>
      <c r="AA24" s="19">
        <f t="shared" si="12"/>
        <v>1</v>
      </c>
      <c r="AB24" s="4">
        <f>SUM(AB25:AB27)</f>
        <v>1.7</v>
      </c>
      <c r="AC24" s="19">
        <f>SUM(AC25:AC27)</f>
        <v>0</v>
      </c>
      <c r="AD24" s="4">
        <f t="shared" si="13"/>
        <v>1.7</v>
      </c>
      <c r="AE24" s="19">
        <f>SUM(AE25:AE27)</f>
        <v>0.9</v>
      </c>
      <c r="AF24" s="19">
        <f>SUM(AF25:AF27)</f>
        <v>0</v>
      </c>
      <c r="AG24" s="19">
        <f t="shared" si="14"/>
        <v>0.9</v>
      </c>
      <c r="AH24" s="19">
        <f>SUM(AH25:AH27)</f>
        <v>0.8999999999999999</v>
      </c>
      <c r="AI24" s="19">
        <f>SUM(AI25:AI27)</f>
        <v>0</v>
      </c>
      <c r="AJ24" s="19">
        <f t="shared" si="15"/>
        <v>0.8999999999999999</v>
      </c>
      <c r="AK24" s="19">
        <f>SUM(AK25:AK27)</f>
        <v>0.8</v>
      </c>
      <c r="AL24" s="19">
        <f>SUM(AL25:AL27)</f>
        <v>0.1</v>
      </c>
      <c r="AM24" s="19">
        <f t="shared" si="16"/>
        <v>0.9</v>
      </c>
      <c r="AN24" s="32">
        <f t="shared" si="2"/>
        <v>15.900000000000002</v>
      </c>
      <c r="AO24" s="32">
        <f t="shared" si="2"/>
        <v>0.30000000000000004</v>
      </c>
      <c r="AP24" s="32">
        <f t="shared" si="3"/>
        <v>16.200000000000003</v>
      </c>
      <c r="AQ24" s="4" t="s">
        <v>76</v>
      </c>
      <c r="AR24" s="8"/>
      <c r="AS24" s="64"/>
      <c r="AT24" s="56"/>
      <c r="AU24" s="58"/>
      <c r="AV24" s="58"/>
    </row>
    <row r="25" spans="1:48" ht="12.75">
      <c r="A25" s="5"/>
      <c r="B25" s="8"/>
      <c r="C25" s="9" t="s">
        <v>27</v>
      </c>
      <c r="D25" s="32">
        <v>0.2</v>
      </c>
      <c r="E25" s="32">
        <v>0</v>
      </c>
      <c r="F25" s="32">
        <f t="shared" si="5"/>
        <v>0.2</v>
      </c>
      <c r="G25" s="6">
        <v>0.2</v>
      </c>
      <c r="H25" s="32">
        <v>0</v>
      </c>
      <c r="I25" s="32">
        <f t="shared" si="6"/>
        <v>0.2</v>
      </c>
      <c r="J25" s="6">
        <v>0.1</v>
      </c>
      <c r="K25" s="32">
        <v>0</v>
      </c>
      <c r="L25" s="32">
        <f t="shared" si="7"/>
        <v>0.1</v>
      </c>
      <c r="M25" s="6">
        <v>0.1</v>
      </c>
      <c r="N25" s="32">
        <v>0</v>
      </c>
      <c r="O25" s="32">
        <f t="shared" si="8"/>
        <v>0.1</v>
      </c>
      <c r="P25" s="6">
        <v>0.2</v>
      </c>
      <c r="Q25" s="32">
        <v>0</v>
      </c>
      <c r="R25" s="32">
        <f t="shared" si="9"/>
        <v>0.2</v>
      </c>
      <c r="S25" s="6">
        <v>0.2</v>
      </c>
      <c r="T25" s="32">
        <v>0</v>
      </c>
      <c r="U25" s="32">
        <f t="shared" si="10"/>
        <v>0.2</v>
      </c>
      <c r="V25" s="6">
        <v>0.2</v>
      </c>
      <c r="W25" s="32">
        <v>0</v>
      </c>
      <c r="X25" s="32">
        <f t="shared" si="11"/>
        <v>0.2</v>
      </c>
      <c r="Y25" s="6">
        <v>0.1</v>
      </c>
      <c r="Z25" s="32">
        <v>0</v>
      </c>
      <c r="AA25" s="32">
        <f t="shared" si="12"/>
        <v>0.1</v>
      </c>
      <c r="AB25" s="32">
        <v>0</v>
      </c>
      <c r="AC25" s="32">
        <v>0</v>
      </c>
      <c r="AD25" s="32">
        <f t="shared" si="13"/>
        <v>0</v>
      </c>
      <c r="AE25" s="32">
        <v>0</v>
      </c>
      <c r="AF25" s="32">
        <v>0</v>
      </c>
      <c r="AG25" s="32">
        <f t="shared" si="14"/>
        <v>0</v>
      </c>
      <c r="AH25" s="32">
        <v>0</v>
      </c>
      <c r="AI25" s="32">
        <v>0</v>
      </c>
      <c r="AJ25" s="32">
        <f t="shared" si="15"/>
        <v>0</v>
      </c>
      <c r="AK25" s="6">
        <v>0.1</v>
      </c>
      <c r="AL25" s="32">
        <v>0</v>
      </c>
      <c r="AM25" s="32">
        <f t="shared" si="16"/>
        <v>0.1</v>
      </c>
      <c r="AN25" s="32">
        <f t="shared" si="2"/>
        <v>1.4000000000000001</v>
      </c>
      <c r="AO25" s="32">
        <f t="shared" si="2"/>
        <v>0</v>
      </c>
      <c r="AP25" s="32">
        <f t="shared" si="3"/>
        <v>1.4000000000000001</v>
      </c>
      <c r="AQ25" s="11" t="s">
        <v>28</v>
      </c>
      <c r="AR25" s="8"/>
      <c r="AS25" s="64"/>
      <c r="AT25" s="56"/>
      <c r="AU25" s="58"/>
      <c r="AV25" s="58"/>
    </row>
    <row r="26" spans="1:48" ht="12.75">
      <c r="A26" s="5"/>
      <c r="B26" s="8"/>
      <c r="C26" s="10" t="s">
        <v>29</v>
      </c>
      <c r="D26" s="30">
        <v>1</v>
      </c>
      <c r="E26" s="30">
        <v>0</v>
      </c>
      <c r="F26" s="30">
        <f t="shared" si="5"/>
        <v>1</v>
      </c>
      <c r="G26" s="30">
        <v>2</v>
      </c>
      <c r="H26" s="30">
        <v>0</v>
      </c>
      <c r="I26" s="30">
        <f t="shared" si="6"/>
        <v>2</v>
      </c>
      <c r="J26" s="30">
        <v>1</v>
      </c>
      <c r="K26" s="30">
        <v>0</v>
      </c>
      <c r="L26" s="30">
        <f t="shared" si="7"/>
        <v>1</v>
      </c>
      <c r="M26" s="11">
        <v>0.5</v>
      </c>
      <c r="N26" s="30">
        <v>0</v>
      </c>
      <c r="O26" s="30">
        <f t="shared" si="8"/>
        <v>0.5</v>
      </c>
      <c r="P26" s="11">
        <v>0.6</v>
      </c>
      <c r="Q26" s="30">
        <v>0</v>
      </c>
      <c r="R26" s="30">
        <f t="shared" si="9"/>
        <v>0.6</v>
      </c>
      <c r="S26" s="11">
        <v>0.5</v>
      </c>
      <c r="T26" s="30">
        <v>0</v>
      </c>
      <c r="U26" s="30">
        <f>SUM(S26:T26)</f>
        <v>0.5</v>
      </c>
      <c r="V26" s="11">
        <v>0.5</v>
      </c>
      <c r="W26" s="30">
        <v>0</v>
      </c>
      <c r="X26" s="30">
        <f t="shared" si="11"/>
        <v>0.5</v>
      </c>
      <c r="Y26" s="11">
        <v>0.6</v>
      </c>
      <c r="Z26" s="30">
        <v>0</v>
      </c>
      <c r="AA26" s="30">
        <f t="shared" si="12"/>
        <v>0.6</v>
      </c>
      <c r="AB26" s="11">
        <v>0.5</v>
      </c>
      <c r="AC26" s="30">
        <v>0</v>
      </c>
      <c r="AD26" s="30">
        <f t="shared" si="13"/>
        <v>0.5</v>
      </c>
      <c r="AE26" s="11">
        <v>0.5</v>
      </c>
      <c r="AF26" s="30">
        <v>0</v>
      </c>
      <c r="AG26" s="30">
        <f t="shared" si="14"/>
        <v>0.5</v>
      </c>
      <c r="AH26" s="11">
        <v>0.6</v>
      </c>
      <c r="AI26" s="30">
        <v>0</v>
      </c>
      <c r="AJ26" s="30">
        <f t="shared" si="15"/>
        <v>0.6</v>
      </c>
      <c r="AK26" s="11">
        <v>0.5</v>
      </c>
      <c r="AL26" s="30">
        <v>0.1</v>
      </c>
      <c r="AM26" s="30">
        <f t="shared" si="16"/>
        <v>0.6</v>
      </c>
      <c r="AN26" s="30">
        <f t="shared" si="2"/>
        <v>8.799999999999999</v>
      </c>
      <c r="AO26" s="30">
        <f t="shared" si="2"/>
        <v>0.1</v>
      </c>
      <c r="AP26" s="30">
        <f t="shared" si="3"/>
        <v>8.899999999999999</v>
      </c>
      <c r="AQ26" s="11" t="s">
        <v>30</v>
      </c>
      <c r="AR26" s="8"/>
      <c r="AS26" s="64"/>
      <c r="AT26" s="59"/>
      <c r="AU26" s="58"/>
      <c r="AV26" s="58"/>
    </row>
    <row r="27" spans="1:48" ht="12.75">
      <c r="A27" s="5"/>
      <c r="B27" s="8"/>
      <c r="C27" s="12" t="s">
        <v>31</v>
      </c>
      <c r="D27" s="7">
        <v>0.5</v>
      </c>
      <c r="E27" s="7">
        <v>0.1</v>
      </c>
      <c r="F27" s="7">
        <f t="shared" si="5"/>
        <v>0.6</v>
      </c>
      <c r="G27" s="7">
        <v>0.7</v>
      </c>
      <c r="H27" s="33">
        <v>0</v>
      </c>
      <c r="I27" s="7">
        <f t="shared" si="6"/>
        <v>0.7</v>
      </c>
      <c r="J27" s="7">
        <v>0.6</v>
      </c>
      <c r="K27" s="33">
        <v>0</v>
      </c>
      <c r="L27" s="7">
        <f t="shared" si="7"/>
        <v>0.6</v>
      </c>
      <c r="M27" s="7">
        <v>0.5</v>
      </c>
      <c r="N27" s="33">
        <v>0</v>
      </c>
      <c r="O27" s="7">
        <f t="shared" si="8"/>
        <v>0.5</v>
      </c>
      <c r="P27" s="7">
        <v>0.4</v>
      </c>
      <c r="Q27" s="33">
        <v>0</v>
      </c>
      <c r="R27" s="7">
        <f t="shared" si="9"/>
        <v>0.4</v>
      </c>
      <c r="S27" s="7">
        <v>0.3</v>
      </c>
      <c r="T27" s="33">
        <v>0.1</v>
      </c>
      <c r="U27" s="7">
        <f t="shared" si="10"/>
        <v>0.4</v>
      </c>
      <c r="V27" s="7">
        <v>0.3</v>
      </c>
      <c r="W27" s="33">
        <v>0</v>
      </c>
      <c r="X27" s="7">
        <f t="shared" si="11"/>
        <v>0.3</v>
      </c>
      <c r="Y27" s="7">
        <v>0.3</v>
      </c>
      <c r="Z27" s="33">
        <v>0</v>
      </c>
      <c r="AA27" s="7">
        <f t="shared" si="12"/>
        <v>0.3</v>
      </c>
      <c r="AB27" s="7">
        <v>1.2</v>
      </c>
      <c r="AC27" s="33">
        <v>0</v>
      </c>
      <c r="AD27" s="7">
        <f t="shared" si="13"/>
        <v>1.2</v>
      </c>
      <c r="AE27" s="7">
        <v>0.4</v>
      </c>
      <c r="AF27" s="33">
        <v>0</v>
      </c>
      <c r="AG27" s="7">
        <f t="shared" si="14"/>
        <v>0.4</v>
      </c>
      <c r="AH27" s="7">
        <v>0.3</v>
      </c>
      <c r="AI27" s="33">
        <v>0</v>
      </c>
      <c r="AJ27" s="7">
        <f t="shared" si="15"/>
        <v>0.3</v>
      </c>
      <c r="AK27" s="7">
        <v>0.2</v>
      </c>
      <c r="AL27" s="33">
        <v>0</v>
      </c>
      <c r="AM27" s="7">
        <f t="shared" si="16"/>
        <v>0.2</v>
      </c>
      <c r="AN27" s="33">
        <f t="shared" si="2"/>
        <v>5.699999999999999</v>
      </c>
      <c r="AO27" s="33">
        <f t="shared" si="2"/>
        <v>0.2</v>
      </c>
      <c r="AP27" s="33">
        <f t="shared" si="3"/>
        <v>5.8999999999999995</v>
      </c>
      <c r="AQ27" s="7" t="s">
        <v>32</v>
      </c>
      <c r="AR27" s="8"/>
      <c r="AS27" s="64"/>
      <c r="AT27" s="56"/>
      <c r="AU27" s="58"/>
      <c r="AV27" s="58"/>
    </row>
    <row r="28" spans="1:48" ht="12.75">
      <c r="A28" s="5"/>
      <c r="B28" s="136" t="s">
        <v>33</v>
      </c>
      <c r="C28" s="137"/>
      <c r="D28" s="6">
        <v>1.1</v>
      </c>
      <c r="E28" s="6">
        <v>0.5</v>
      </c>
      <c r="F28" s="6">
        <f t="shared" si="5"/>
        <v>1.6</v>
      </c>
      <c r="G28" s="6">
        <v>3.4</v>
      </c>
      <c r="H28" s="6">
        <v>0.1</v>
      </c>
      <c r="I28" s="6">
        <f t="shared" si="6"/>
        <v>3.5</v>
      </c>
      <c r="J28" s="6">
        <v>2.5</v>
      </c>
      <c r="K28" s="32">
        <v>0</v>
      </c>
      <c r="L28" s="6">
        <f t="shared" si="7"/>
        <v>2.5</v>
      </c>
      <c r="M28" s="6">
        <v>2.9</v>
      </c>
      <c r="N28" s="32">
        <v>0.1</v>
      </c>
      <c r="O28" s="32">
        <f t="shared" si="8"/>
        <v>3</v>
      </c>
      <c r="P28" s="6">
        <v>0.7</v>
      </c>
      <c r="Q28" s="32">
        <v>0.1</v>
      </c>
      <c r="R28" s="6">
        <f t="shared" si="9"/>
        <v>0.7999999999999999</v>
      </c>
      <c r="S28" s="6">
        <v>1.6</v>
      </c>
      <c r="T28" s="32">
        <v>0</v>
      </c>
      <c r="U28" s="6">
        <f t="shared" si="10"/>
        <v>1.6</v>
      </c>
      <c r="V28" s="6">
        <v>1.2</v>
      </c>
      <c r="W28" s="6">
        <v>0.2</v>
      </c>
      <c r="X28" s="6">
        <f t="shared" si="11"/>
        <v>1.4</v>
      </c>
      <c r="Y28" s="6">
        <v>0.3</v>
      </c>
      <c r="Z28" s="6">
        <v>0.2</v>
      </c>
      <c r="AA28" s="6">
        <f t="shared" si="12"/>
        <v>0.5</v>
      </c>
      <c r="AB28" s="6">
        <v>0.6</v>
      </c>
      <c r="AC28" s="6">
        <v>0.1</v>
      </c>
      <c r="AD28" s="6">
        <f t="shared" si="13"/>
        <v>0.7</v>
      </c>
      <c r="AE28" s="6">
        <v>0.4</v>
      </c>
      <c r="AF28" s="32">
        <v>0</v>
      </c>
      <c r="AG28" s="6">
        <f t="shared" si="14"/>
        <v>0.4</v>
      </c>
      <c r="AH28" s="6">
        <v>0.1</v>
      </c>
      <c r="AI28" s="32">
        <v>0</v>
      </c>
      <c r="AJ28" s="6">
        <f t="shared" si="15"/>
        <v>0.1</v>
      </c>
      <c r="AK28" s="6">
        <v>0.1</v>
      </c>
      <c r="AL28" s="32">
        <v>0</v>
      </c>
      <c r="AM28" s="6">
        <f t="shared" si="16"/>
        <v>0.1</v>
      </c>
      <c r="AN28" s="32">
        <f t="shared" si="2"/>
        <v>14.899999999999999</v>
      </c>
      <c r="AO28" s="32">
        <f t="shared" si="2"/>
        <v>1.3</v>
      </c>
      <c r="AP28" s="32">
        <f t="shared" si="3"/>
        <v>16.2</v>
      </c>
      <c r="AQ28" s="138" t="s">
        <v>34</v>
      </c>
      <c r="AR28" s="139"/>
      <c r="AS28" s="64"/>
      <c r="AT28" s="56"/>
      <c r="AU28" s="58"/>
      <c r="AV28" s="58"/>
    </row>
    <row r="29" spans="1:48" ht="12.75">
      <c r="A29" s="5"/>
      <c r="B29" s="111" t="s">
        <v>35</v>
      </c>
      <c r="C29" s="112"/>
      <c r="D29" s="7">
        <v>0.1</v>
      </c>
      <c r="E29" s="33">
        <v>0</v>
      </c>
      <c r="F29" s="7">
        <f t="shared" si="5"/>
        <v>0.1</v>
      </c>
      <c r="G29" s="7">
        <v>0.1</v>
      </c>
      <c r="H29" s="33">
        <v>0</v>
      </c>
      <c r="I29" s="7">
        <f t="shared" si="6"/>
        <v>0.1</v>
      </c>
      <c r="J29" s="7">
        <v>0.2</v>
      </c>
      <c r="K29" s="33">
        <v>0</v>
      </c>
      <c r="L29" s="7">
        <f t="shared" si="7"/>
        <v>0.2</v>
      </c>
      <c r="M29" s="33">
        <v>0</v>
      </c>
      <c r="N29" s="33">
        <v>0.1</v>
      </c>
      <c r="O29" s="33">
        <f t="shared" si="8"/>
        <v>0.1</v>
      </c>
      <c r="P29" s="7">
        <v>0.2</v>
      </c>
      <c r="Q29" s="33">
        <v>0</v>
      </c>
      <c r="R29" s="7">
        <f t="shared" si="9"/>
        <v>0.2</v>
      </c>
      <c r="S29" s="7">
        <v>0.1</v>
      </c>
      <c r="T29" s="7">
        <v>0.3</v>
      </c>
      <c r="U29" s="7">
        <f t="shared" si="10"/>
        <v>0.4</v>
      </c>
      <c r="V29" s="7">
        <v>0.1</v>
      </c>
      <c r="W29" s="33">
        <v>0</v>
      </c>
      <c r="X29" s="7">
        <f t="shared" si="11"/>
        <v>0.1</v>
      </c>
      <c r="Y29" s="7">
        <v>0.1</v>
      </c>
      <c r="Z29" s="33">
        <v>0</v>
      </c>
      <c r="AA29" s="7">
        <f t="shared" si="12"/>
        <v>0.1</v>
      </c>
      <c r="AB29" s="7">
        <v>0.1</v>
      </c>
      <c r="AC29" s="33">
        <v>0</v>
      </c>
      <c r="AD29" s="7">
        <f t="shared" si="13"/>
        <v>0.1</v>
      </c>
      <c r="AE29" s="33">
        <v>0</v>
      </c>
      <c r="AF29" s="7">
        <v>0.1</v>
      </c>
      <c r="AG29" s="7">
        <f t="shared" si="14"/>
        <v>0.1</v>
      </c>
      <c r="AH29" s="7">
        <v>0.4</v>
      </c>
      <c r="AI29" s="33">
        <v>0</v>
      </c>
      <c r="AJ29" s="7">
        <f t="shared" si="15"/>
        <v>0.4</v>
      </c>
      <c r="AK29" s="33">
        <v>0</v>
      </c>
      <c r="AL29" s="33">
        <v>0</v>
      </c>
      <c r="AM29" s="33">
        <f t="shared" si="16"/>
        <v>0</v>
      </c>
      <c r="AN29" s="33">
        <f t="shared" si="2"/>
        <v>1.4</v>
      </c>
      <c r="AO29" s="33">
        <f t="shared" si="2"/>
        <v>0.5</v>
      </c>
      <c r="AP29" s="33">
        <f t="shared" si="3"/>
        <v>1.9</v>
      </c>
      <c r="AQ29" s="113" t="s">
        <v>36</v>
      </c>
      <c r="AR29" s="114"/>
      <c r="AS29" s="64"/>
      <c r="AT29" s="59"/>
      <c r="AU29" s="58"/>
      <c r="AV29" s="58"/>
    </row>
    <row r="30" spans="1:48" ht="12.75">
      <c r="A30" s="115"/>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7"/>
      <c r="AT30" s="56"/>
      <c r="AU30" s="58"/>
      <c r="AV30" s="58"/>
    </row>
    <row r="31" spans="1:48" ht="12.75">
      <c r="A31" s="108" t="s">
        <v>127</v>
      </c>
      <c r="B31" s="109"/>
      <c r="C31" s="110"/>
      <c r="D31" s="19">
        <f>D32+D35</f>
        <v>2</v>
      </c>
      <c r="E31" s="19">
        <f>E32+E35</f>
        <v>0.1</v>
      </c>
      <c r="F31" s="4">
        <f>SUM(D31:E31)</f>
        <v>2.1</v>
      </c>
      <c r="G31" s="19">
        <f>G32+G35</f>
        <v>3.9</v>
      </c>
      <c r="H31" s="19">
        <f>H32+H35</f>
        <v>0</v>
      </c>
      <c r="I31" s="19">
        <f>SUM(G31:H31)</f>
        <v>3.9</v>
      </c>
      <c r="J31" s="4">
        <f>J32+J35</f>
        <v>5.3999999999999995</v>
      </c>
      <c r="K31" s="19">
        <f>K32+K35</f>
        <v>0</v>
      </c>
      <c r="L31" s="4">
        <f>SUM(J31:K31)</f>
        <v>5.3999999999999995</v>
      </c>
      <c r="M31" s="4">
        <f>M32+M35</f>
        <v>8.7</v>
      </c>
      <c r="N31" s="19">
        <f>N32+N35</f>
        <v>0</v>
      </c>
      <c r="O31" s="4">
        <f>SUM(M31:N31)</f>
        <v>8.7</v>
      </c>
      <c r="P31" s="4">
        <f>P32+P35</f>
        <v>4.8</v>
      </c>
      <c r="Q31" s="19">
        <f>Q32+Q35</f>
        <v>0</v>
      </c>
      <c r="R31" s="4">
        <f>SUM(P31:Q31)</f>
        <v>4.8</v>
      </c>
      <c r="S31" s="4">
        <f>S32+S35</f>
        <v>4.4</v>
      </c>
      <c r="T31" s="19">
        <f>T32+T35</f>
        <v>0</v>
      </c>
      <c r="U31" s="4">
        <f>SUM(S31:T31)</f>
        <v>4.4</v>
      </c>
      <c r="V31" s="4">
        <f>V32+V35</f>
        <v>5.6</v>
      </c>
      <c r="W31" s="19">
        <f>W32+W35</f>
        <v>0.2</v>
      </c>
      <c r="X31" s="4">
        <f>SUM(V31:W31)</f>
        <v>5.8</v>
      </c>
      <c r="Y31" s="4">
        <f>Y32+Y35</f>
        <v>3.4</v>
      </c>
      <c r="Z31" s="19">
        <f>Z32+Z35</f>
        <v>0</v>
      </c>
      <c r="AA31" s="4">
        <f>SUM(Y31:Z31)</f>
        <v>3.4</v>
      </c>
      <c r="AB31" s="4">
        <f>AB32+AB35</f>
        <v>1.8</v>
      </c>
      <c r="AC31" s="19">
        <f>AC32+AC35</f>
        <v>0.3</v>
      </c>
      <c r="AD31" s="19">
        <f>SUM(AB31:AC31)</f>
        <v>2.1</v>
      </c>
      <c r="AE31" s="4">
        <f>AE32+AE35</f>
        <v>2.1</v>
      </c>
      <c r="AF31" s="19">
        <f>AF32+AF35</f>
        <v>0.2</v>
      </c>
      <c r="AG31" s="4">
        <f>SUM(AE31:AF31)</f>
        <v>2.3000000000000003</v>
      </c>
      <c r="AH31" s="4">
        <f>AH32+AH35</f>
        <v>2.9</v>
      </c>
      <c r="AI31" s="19">
        <f>AI32+AI35</f>
        <v>0</v>
      </c>
      <c r="AJ31" s="4">
        <f>SUM(AH31:AI31)</f>
        <v>2.9</v>
      </c>
      <c r="AK31" s="4">
        <f>AK32+AK35</f>
        <v>2.4</v>
      </c>
      <c r="AL31" s="19">
        <f>AL32+AL35</f>
        <v>0</v>
      </c>
      <c r="AM31" s="4">
        <f>SUM(AK31:AL31)</f>
        <v>2.4</v>
      </c>
      <c r="AN31" s="32">
        <f aca="true" t="shared" si="17" ref="AN31:AO37">SUM(D31+G31+J31+M31+P31+S31+V31+Y31+AB31+AE31+AH31+AK31)</f>
        <v>47.4</v>
      </c>
      <c r="AO31" s="32">
        <f t="shared" si="17"/>
        <v>0.8</v>
      </c>
      <c r="AP31" s="32">
        <f aca="true" t="shared" si="18" ref="AP31:AP37">SUM(AN31:AO31)</f>
        <v>48.199999999999996</v>
      </c>
      <c r="AQ31" s="118" t="s">
        <v>122</v>
      </c>
      <c r="AR31" s="119"/>
      <c r="AS31" s="120"/>
      <c r="AT31" s="56"/>
      <c r="AU31" s="58"/>
      <c r="AV31" s="58"/>
    </row>
    <row r="32" spans="1:48" ht="12.75">
      <c r="A32" s="13"/>
      <c r="B32" s="104" t="s">
        <v>128</v>
      </c>
      <c r="C32" s="121"/>
      <c r="D32" s="19">
        <f>SUM(D33:D34)</f>
        <v>0.1</v>
      </c>
      <c r="E32" s="36">
        <f aca="true" t="shared" si="19" ref="E32:AM32">SUM(E33:E34)</f>
        <v>0.1</v>
      </c>
      <c r="F32" s="19">
        <f t="shared" si="19"/>
        <v>0.2</v>
      </c>
      <c r="G32" s="36">
        <f t="shared" si="19"/>
        <v>0.1</v>
      </c>
      <c r="H32" s="36">
        <f t="shared" si="19"/>
        <v>0</v>
      </c>
      <c r="I32" s="36">
        <f t="shared" si="19"/>
        <v>0.1</v>
      </c>
      <c r="J32" s="36">
        <f t="shared" si="19"/>
        <v>0.1</v>
      </c>
      <c r="K32" s="36">
        <f t="shared" si="19"/>
        <v>0</v>
      </c>
      <c r="L32" s="36">
        <f t="shared" si="19"/>
        <v>0.1</v>
      </c>
      <c r="M32" s="36">
        <f t="shared" si="19"/>
        <v>0.1</v>
      </c>
      <c r="N32" s="36">
        <f t="shared" si="19"/>
        <v>0</v>
      </c>
      <c r="O32" s="36">
        <f t="shared" si="19"/>
        <v>0.1</v>
      </c>
      <c r="P32" s="36">
        <f t="shared" si="19"/>
        <v>0.1</v>
      </c>
      <c r="Q32" s="36">
        <f t="shared" si="19"/>
        <v>0</v>
      </c>
      <c r="R32" s="36">
        <f t="shared" si="19"/>
        <v>0.1</v>
      </c>
      <c r="S32" s="36">
        <f t="shared" si="19"/>
        <v>0</v>
      </c>
      <c r="T32" s="36">
        <f t="shared" si="19"/>
        <v>0</v>
      </c>
      <c r="U32" s="36">
        <f t="shared" si="19"/>
        <v>0</v>
      </c>
      <c r="V32" s="36">
        <f t="shared" si="19"/>
        <v>0.1</v>
      </c>
      <c r="W32" s="36">
        <f t="shared" si="19"/>
        <v>0.2</v>
      </c>
      <c r="X32" s="36">
        <f t="shared" si="19"/>
        <v>0.30000000000000004</v>
      </c>
      <c r="Y32" s="36">
        <f t="shared" si="19"/>
        <v>0</v>
      </c>
      <c r="Z32" s="36">
        <f t="shared" si="19"/>
        <v>0</v>
      </c>
      <c r="AA32" s="36">
        <f t="shared" si="19"/>
        <v>0</v>
      </c>
      <c r="AB32" s="36">
        <f t="shared" si="19"/>
        <v>0</v>
      </c>
      <c r="AC32" s="36">
        <f t="shared" si="19"/>
        <v>0.3</v>
      </c>
      <c r="AD32" s="36">
        <f t="shared" si="19"/>
        <v>0.3</v>
      </c>
      <c r="AE32" s="36">
        <f t="shared" si="19"/>
        <v>0</v>
      </c>
      <c r="AF32" s="36">
        <f t="shared" si="19"/>
        <v>0.2</v>
      </c>
      <c r="AG32" s="36">
        <f t="shared" si="19"/>
        <v>0.2</v>
      </c>
      <c r="AH32" s="36">
        <f t="shared" si="19"/>
        <v>0</v>
      </c>
      <c r="AI32" s="36">
        <f t="shared" si="19"/>
        <v>0</v>
      </c>
      <c r="AJ32" s="36">
        <f t="shared" si="19"/>
        <v>0</v>
      </c>
      <c r="AK32" s="36">
        <f t="shared" si="19"/>
        <v>0</v>
      </c>
      <c r="AL32" s="36">
        <f t="shared" si="19"/>
        <v>0</v>
      </c>
      <c r="AM32" s="36">
        <f t="shared" si="19"/>
        <v>0</v>
      </c>
      <c r="AN32" s="32">
        <f t="shared" si="17"/>
        <v>0.6</v>
      </c>
      <c r="AO32" s="32">
        <f t="shared" si="17"/>
        <v>0.8</v>
      </c>
      <c r="AP32" s="32">
        <f t="shared" si="18"/>
        <v>1.4</v>
      </c>
      <c r="AQ32" s="106" t="s">
        <v>138</v>
      </c>
      <c r="AR32" s="122"/>
      <c r="AS32" s="52"/>
      <c r="AT32" s="56"/>
      <c r="AU32" s="58"/>
      <c r="AV32" s="58"/>
    </row>
    <row r="33" spans="1:48" ht="12.75">
      <c r="A33" s="13"/>
      <c r="B33" s="39"/>
      <c r="C33" s="9" t="s">
        <v>85</v>
      </c>
      <c r="D33" s="30">
        <v>0.1</v>
      </c>
      <c r="E33" s="30">
        <v>0.1</v>
      </c>
      <c r="F33" s="30">
        <f>SUM(D33:E33)</f>
        <v>0.2</v>
      </c>
      <c r="G33" s="30">
        <v>0.1</v>
      </c>
      <c r="H33" s="30">
        <v>0</v>
      </c>
      <c r="I33" s="30">
        <f>SUM(G33:H33)</f>
        <v>0.1</v>
      </c>
      <c r="J33" s="30">
        <v>0.1</v>
      </c>
      <c r="K33" s="30">
        <v>0</v>
      </c>
      <c r="L33" s="30">
        <f>SUM(J33:K33)</f>
        <v>0.1</v>
      </c>
      <c r="M33" s="30">
        <v>0.1</v>
      </c>
      <c r="N33" s="30">
        <v>0</v>
      </c>
      <c r="O33" s="30">
        <f>SUM(M33:N33)</f>
        <v>0.1</v>
      </c>
      <c r="P33" s="30">
        <v>0.1</v>
      </c>
      <c r="Q33" s="30">
        <v>0</v>
      </c>
      <c r="R33" s="30">
        <f>SUM(P33:Q33)</f>
        <v>0.1</v>
      </c>
      <c r="S33" s="30">
        <v>0</v>
      </c>
      <c r="T33" s="30">
        <v>0</v>
      </c>
      <c r="U33" s="30">
        <f>SUM(S33:T33)</f>
        <v>0</v>
      </c>
      <c r="V33" s="30">
        <v>0.1</v>
      </c>
      <c r="W33" s="30">
        <v>0.2</v>
      </c>
      <c r="X33" s="30">
        <f>SUM(V33:W33)</f>
        <v>0.30000000000000004</v>
      </c>
      <c r="Y33" s="30">
        <v>0</v>
      </c>
      <c r="Z33" s="30">
        <v>0</v>
      </c>
      <c r="AA33" s="30">
        <f>SUM(Y33:Z33)</f>
        <v>0</v>
      </c>
      <c r="AB33" s="30">
        <v>0</v>
      </c>
      <c r="AC33" s="30">
        <v>0.3</v>
      </c>
      <c r="AD33" s="30">
        <f>SUM(AB33:AC33)</f>
        <v>0.3</v>
      </c>
      <c r="AE33" s="30">
        <v>0</v>
      </c>
      <c r="AF33" s="30">
        <v>0.2</v>
      </c>
      <c r="AG33" s="30">
        <f>SUM(AE33:AF33)</f>
        <v>0.2</v>
      </c>
      <c r="AH33" s="30">
        <v>0</v>
      </c>
      <c r="AI33" s="30">
        <v>0</v>
      </c>
      <c r="AJ33" s="30">
        <f>SUM(AH33:AI33)</f>
        <v>0</v>
      </c>
      <c r="AK33" s="30">
        <v>0</v>
      </c>
      <c r="AL33" s="30">
        <v>0</v>
      </c>
      <c r="AM33" s="30">
        <f>SUM(AK33:AL33)</f>
        <v>0</v>
      </c>
      <c r="AN33" s="32">
        <f t="shared" si="17"/>
        <v>0.6</v>
      </c>
      <c r="AO33" s="32">
        <f t="shared" si="17"/>
        <v>0.8</v>
      </c>
      <c r="AP33" s="32">
        <f t="shared" si="18"/>
        <v>1.4</v>
      </c>
      <c r="AQ33" s="6" t="s">
        <v>80</v>
      </c>
      <c r="AR33" s="52"/>
      <c r="AS33" s="53"/>
      <c r="AT33" s="56"/>
      <c r="AU33" s="58"/>
      <c r="AV33" s="58"/>
    </row>
    <row r="34" spans="1:48" ht="12.75">
      <c r="A34" s="13"/>
      <c r="B34" s="39"/>
      <c r="C34" s="12" t="s">
        <v>86</v>
      </c>
      <c r="D34" s="30">
        <v>0</v>
      </c>
      <c r="E34" s="30">
        <v>0</v>
      </c>
      <c r="F34" s="30">
        <f>SUM(D34:E34)</f>
        <v>0</v>
      </c>
      <c r="G34" s="30">
        <v>0</v>
      </c>
      <c r="H34" s="30">
        <v>0</v>
      </c>
      <c r="I34" s="30">
        <f>SUM(G34:H34)</f>
        <v>0</v>
      </c>
      <c r="J34" s="30">
        <v>0</v>
      </c>
      <c r="K34" s="30">
        <v>0</v>
      </c>
      <c r="L34" s="30">
        <f>SUM(J34:K34)</f>
        <v>0</v>
      </c>
      <c r="M34" s="30">
        <v>0</v>
      </c>
      <c r="N34" s="30">
        <v>0</v>
      </c>
      <c r="O34" s="30">
        <f>SUM(M34:N34)</f>
        <v>0</v>
      </c>
      <c r="P34" s="30">
        <v>0</v>
      </c>
      <c r="Q34" s="30">
        <v>0</v>
      </c>
      <c r="R34" s="30">
        <f>SUM(P34:Q34)</f>
        <v>0</v>
      </c>
      <c r="S34" s="30">
        <v>0</v>
      </c>
      <c r="T34" s="30">
        <v>0</v>
      </c>
      <c r="U34" s="30">
        <f>SUM(S34:T34)</f>
        <v>0</v>
      </c>
      <c r="V34" s="30">
        <v>0</v>
      </c>
      <c r="W34" s="30">
        <v>0</v>
      </c>
      <c r="X34" s="30">
        <v>0</v>
      </c>
      <c r="Y34" s="30">
        <v>0</v>
      </c>
      <c r="Z34" s="30">
        <v>0</v>
      </c>
      <c r="AA34" s="30">
        <v>0</v>
      </c>
      <c r="AB34" s="30">
        <v>0</v>
      </c>
      <c r="AC34" s="30">
        <v>0</v>
      </c>
      <c r="AD34" s="30">
        <v>0</v>
      </c>
      <c r="AE34" s="30">
        <v>0</v>
      </c>
      <c r="AF34" s="30">
        <v>0</v>
      </c>
      <c r="AG34" s="30">
        <v>0</v>
      </c>
      <c r="AH34" s="30">
        <v>0</v>
      </c>
      <c r="AI34" s="30">
        <v>0</v>
      </c>
      <c r="AJ34" s="30">
        <v>0</v>
      </c>
      <c r="AK34" s="30">
        <v>0</v>
      </c>
      <c r="AL34" s="30">
        <v>0</v>
      </c>
      <c r="AM34" s="30">
        <v>0</v>
      </c>
      <c r="AN34" s="30">
        <f t="shared" si="17"/>
        <v>0</v>
      </c>
      <c r="AO34" s="30">
        <f t="shared" si="17"/>
        <v>0</v>
      </c>
      <c r="AP34" s="30">
        <f t="shared" si="18"/>
        <v>0</v>
      </c>
      <c r="AQ34" s="11" t="s">
        <v>81</v>
      </c>
      <c r="AR34" s="53"/>
      <c r="AS34" s="53"/>
      <c r="AT34" s="56"/>
      <c r="AU34" s="58"/>
      <c r="AV34" s="58"/>
    </row>
    <row r="35" spans="1:48" ht="12.75">
      <c r="A35" s="5"/>
      <c r="B35" s="136" t="s">
        <v>77</v>
      </c>
      <c r="C35" s="140"/>
      <c r="D35" s="6">
        <f>SUM(D36:D37)</f>
        <v>1.9</v>
      </c>
      <c r="E35" s="32">
        <f>SUM(E36:E37)</f>
        <v>0</v>
      </c>
      <c r="F35" s="6">
        <f>SUM(D35:E35)</f>
        <v>1.9</v>
      </c>
      <c r="G35" s="6">
        <f>SUM(G36:G37)</f>
        <v>3.8</v>
      </c>
      <c r="H35" s="32">
        <f>SUM(H36:H37)</f>
        <v>0</v>
      </c>
      <c r="I35" s="6">
        <f>SUM(G35:H35)</f>
        <v>3.8</v>
      </c>
      <c r="J35" s="6">
        <f>SUM(J36:J37)</f>
        <v>5.3</v>
      </c>
      <c r="K35" s="32">
        <f>SUM(K36:K37)</f>
        <v>0</v>
      </c>
      <c r="L35" s="6">
        <f>SUM(J35:K35)</f>
        <v>5.3</v>
      </c>
      <c r="M35" s="6">
        <f>SUM(M36:M37)</f>
        <v>8.6</v>
      </c>
      <c r="N35" s="32">
        <f>SUM(N36:N37)</f>
        <v>0</v>
      </c>
      <c r="O35" s="6">
        <f>SUM(M35:N35)</f>
        <v>8.6</v>
      </c>
      <c r="P35" s="6">
        <f>SUM(P36:P37)</f>
        <v>4.7</v>
      </c>
      <c r="Q35" s="32">
        <f>SUM(Q36:Q37)</f>
        <v>0</v>
      </c>
      <c r="R35" s="6">
        <f>SUM(P35:Q35)</f>
        <v>4.7</v>
      </c>
      <c r="S35" s="6">
        <f>SUM(S36:S37)</f>
        <v>4.4</v>
      </c>
      <c r="T35" s="32">
        <f>SUM(T36:T37)</f>
        <v>0</v>
      </c>
      <c r="U35" s="6">
        <f>SUM(S35:T35)</f>
        <v>4.4</v>
      </c>
      <c r="V35" s="6">
        <f>SUM(V36:V37)</f>
        <v>5.5</v>
      </c>
      <c r="W35" s="32">
        <f>SUM(W36:W37)</f>
        <v>0</v>
      </c>
      <c r="X35" s="6">
        <f>SUM(V35:W35)</f>
        <v>5.5</v>
      </c>
      <c r="Y35" s="6">
        <f>SUM(Y36:Y37)</f>
        <v>3.4</v>
      </c>
      <c r="Z35" s="32">
        <f>SUM(Z36:Z37)</f>
        <v>0</v>
      </c>
      <c r="AA35" s="6">
        <f>SUM(Y35:Z35)</f>
        <v>3.4</v>
      </c>
      <c r="AB35" s="6">
        <f>SUM(AB36:AB37)</f>
        <v>1.8</v>
      </c>
      <c r="AC35" s="32">
        <f>SUM(AC36:AC37)</f>
        <v>0</v>
      </c>
      <c r="AD35" s="6">
        <f>SUM(AB35:AC35)</f>
        <v>1.8</v>
      </c>
      <c r="AE35" s="6">
        <f>SUM(AE36:AE37)</f>
        <v>2.1</v>
      </c>
      <c r="AF35" s="32">
        <f>SUM(AF36:AF37)</f>
        <v>0</v>
      </c>
      <c r="AG35" s="6">
        <f>SUM(AE35:AF35)</f>
        <v>2.1</v>
      </c>
      <c r="AH35" s="6">
        <f>SUM(AH36:AH37)</f>
        <v>2.9</v>
      </c>
      <c r="AI35" s="32">
        <f>SUM(AI36:AI37)</f>
        <v>0</v>
      </c>
      <c r="AJ35" s="6">
        <f>SUM(AH35:AI35)</f>
        <v>2.9</v>
      </c>
      <c r="AK35" s="6">
        <f>SUM(AK36:AK37)</f>
        <v>2.4</v>
      </c>
      <c r="AL35" s="32">
        <f>SUM(AL36:AL37)</f>
        <v>0</v>
      </c>
      <c r="AM35" s="6">
        <f>SUM(AK35:AL35)</f>
        <v>2.4</v>
      </c>
      <c r="AN35" s="32">
        <f t="shared" si="17"/>
        <v>46.8</v>
      </c>
      <c r="AO35" s="32">
        <f t="shared" si="17"/>
        <v>0</v>
      </c>
      <c r="AP35" s="32">
        <f t="shared" si="18"/>
        <v>46.8</v>
      </c>
      <c r="AQ35" s="41" t="s">
        <v>82</v>
      </c>
      <c r="AR35" s="42"/>
      <c r="AS35" s="65"/>
      <c r="AT35" s="56"/>
      <c r="AU35" s="58"/>
      <c r="AV35" s="58"/>
    </row>
    <row r="36" spans="1:48" ht="12.75">
      <c r="A36" s="13"/>
      <c r="B36" s="39"/>
      <c r="C36" s="9" t="s">
        <v>78</v>
      </c>
      <c r="D36" s="6">
        <v>1.9</v>
      </c>
      <c r="E36" s="32">
        <v>0</v>
      </c>
      <c r="F36" s="6">
        <f>SUM(D36:E36)</f>
        <v>1.9</v>
      </c>
      <c r="G36" s="6">
        <v>3.8</v>
      </c>
      <c r="H36" s="32">
        <v>0</v>
      </c>
      <c r="I36" s="6">
        <f>SUM(G36:H36)</f>
        <v>3.8</v>
      </c>
      <c r="J36" s="6">
        <v>5.3</v>
      </c>
      <c r="K36" s="32">
        <v>0</v>
      </c>
      <c r="L36" s="6">
        <f>SUM(J36:K36)</f>
        <v>5.3</v>
      </c>
      <c r="M36" s="6">
        <v>8.6</v>
      </c>
      <c r="N36" s="32">
        <v>0</v>
      </c>
      <c r="O36" s="6">
        <f>SUM(M36:N36)</f>
        <v>8.6</v>
      </c>
      <c r="P36" s="6">
        <v>4.7</v>
      </c>
      <c r="Q36" s="32">
        <v>0</v>
      </c>
      <c r="R36" s="6">
        <f>SUM(P36:Q36)</f>
        <v>4.7</v>
      </c>
      <c r="S36" s="6">
        <v>4.4</v>
      </c>
      <c r="T36" s="32">
        <v>0</v>
      </c>
      <c r="U36" s="6">
        <f>SUM(S36:T36)</f>
        <v>4.4</v>
      </c>
      <c r="V36" s="6">
        <v>5.5</v>
      </c>
      <c r="W36" s="32">
        <v>0</v>
      </c>
      <c r="X36" s="6">
        <f>SUM(V36:W36)</f>
        <v>5.5</v>
      </c>
      <c r="Y36" s="6">
        <v>3.4</v>
      </c>
      <c r="Z36" s="32">
        <v>0</v>
      </c>
      <c r="AA36" s="6">
        <f>SUM(Y36:Z36)</f>
        <v>3.4</v>
      </c>
      <c r="AB36" s="6">
        <v>1.8</v>
      </c>
      <c r="AC36" s="32">
        <v>0</v>
      </c>
      <c r="AD36" s="6">
        <f>SUM(AB36:AC36)</f>
        <v>1.8</v>
      </c>
      <c r="AE36" s="6">
        <v>2.1</v>
      </c>
      <c r="AF36" s="32">
        <v>0</v>
      </c>
      <c r="AG36" s="6">
        <f>SUM(AE36:AF36)</f>
        <v>2.1</v>
      </c>
      <c r="AH36" s="6">
        <v>2.9</v>
      </c>
      <c r="AI36" s="32">
        <v>0</v>
      </c>
      <c r="AJ36" s="6">
        <f>SUM(AH36:AI36)</f>
        <v>2.9</v>
      </c>
      <c r="AK36" s="6">
        <v>2.4</v>
      </c>
      <c r="AL36" s="32">
        <v>0</v>
      </c>
      <c r="AM36" s="6">
        <f>SUM(AK36:AL36)</f>
        <v>2.4</v>
      </c>
      <c r="AN36" s="32">
        <f t="shared" si="17"/>
        <v>46.8</v>
      </c>
      <c r="AO36" s="32">
        <f t="shared" si="17"/>
        <v>0</v>
      </c>
      <c r="AP36" s="32">
        <f t="shared" si="18"/>
        <v>46.8</v>
      </c>
      <c r="AQ36" s="11" t="s">
        <v>83</v>
      </c>
      <c r="AR36" s="52"/>
      <c r="AS36" s="52"/>
      <c r="AT36" s="56"/>
      <c r="AU36" s="58"/>
      <c r="AV36" s="58"/>
    </row>
    <row r="37" spans="1:48" ht="12.75">
      <c r="A37" s="13"/>
      <c r="B37" s="13"/>
      <c r="C37" s="12" t="s">
        <v>79</v>
      </c>
      <c r="D37" s="30">
        <v>0</v>
      </c>
      <c r="E37" s="30">
        <v>0</v>
      </c>
      <c r="F37" s="30">
        <f>SUM(D37:E37)</f>
        <v>0</v>
      </c>
      <c r="G37" s="30">
        <v>0</v>
      </c>
      <c r="H37" s="30">
        <v>0</v>
      </c>
      <c r="I37" s="30">
        <f>SUM(G37:H37)</f>
        <v>0</v>
      </c>
      <c r="J37" s="30">
        <v>0</v>
      </c>
      <c r="K37" s="30">
        <v>0</v>
      </c>
      <c r="L37" s="30">
        <f>SUM(J37:K37)</f>
        <v>0</v>
      </c>
      <c r="M37" s="30">
        <v>0</v>
      </c>
      <c r="N37" s="30">
        <v>0</v>
      </c>
      <c r="O37" s="30">
        <f>SUM(M37:N37)</f>
        <v>0</v>
      </c>
      <c r="P37" s="30">
        <v>0</v>
      </c>
      <c r="Q37" s="30">
        <v>0</v>
      </c>
      <c r="R37" s="30">
        <f>SUM(P37:Q37)</f>
        <v>0</v>
      </c>
      <c r="S37" s="30">
        <v>0</v>
      </c>
      <c r="T37" s="30">
        <v>0</v>
      </c>
      <c r="U37" s="30">
        <f>SUM(S37:T37)</f>
        <v>0</v>
      </c>
      <c r="V37" s="30">
        <v>0</v>
      </c>
      <c r="W37" s="30">
        <v>0</v>
      </c>
      <c r="X37" s="30">
        <f>SUM(V37:W37)</f>
        <v>0</v>
      </c>
      <c r="Y37" s="30">
        <v>0</v>
      </c>
      <c r="Z37" s="30">
        <v>0</v>
      </c>
      <c r="AA37" s="30">
        <f>SUM(Y37:Z37)</f>
        <v>0</v>
      </c>
      <c r="AB37" s="30">
        <v>0</v>
      </c>
      <c r="AC37" s="30">
        <v>0</v>
      </c>
      <c r="AD37" s="30">
        <f>SUM(AB37:AC37)</f>
        <v>0</v>
      </c>
      <c r="AE37" s="30">
        <v>0</v>
      </c>
      <c r="AF37" s="30">
        <v>0</v>
      </c>
      <c r="AG37" s="30">
        <f>SUM(AE37:AF37)</f>
        <v>0</v>
      </c>
      <c r="AH37" s="30">
        <v>0</v>
      </c>
      <c r="AI37" s="30">
        <v>0</v>
      </c>
      <c r="AJ37" s="30">
        <f>SUM(AH37:AI37)</f>
        <v>0</v>
      </c>
      <c r="AK37" s="30">
        <v>0</v>
      </c>
      <c r="AL37" s="30">
        <v>0</v>
      </c>
      <c r="AM37" s="30">
        <f>SUM(AK37:AL37)</f>
        <v>0</v>
      </c>
      <c r="AN37" s="30">
        <f t="shared" si="17"/>
        <v>0</v>
      </c>
      <c r="AO37" s="30">
        <f t="shared" si="17"/>
        <v>0</v>
      </c>
      <c r="AP37" s="30">
        <f t="shared" si="18"/>
        <v>0</v>
      </c>
      <c r="AQ37" s="7" t="s">
        <v>84</v>
      </c>
      <c r="AR37" s="52"/>
      <c r="AS37" s="52"/>
      <c r="AT37" s="56"/>
      <c r="AU37" s="58"/>
      <c r="AV37" s="58"/>
    </row>
    <row r="38" spans="1:48" ht="10.5" customHeight="1">
      <c r="A38" s="13"/>
      <c r="B38" s="37"/>
      <c r="C38" s="38"/>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50"/>
      <c r="AR38" s="51"/>
      <c r="AS38" s="52"/>
      <c r="AT38" s="56"/>
      <c r="AU38" s="58"/>
      <c r="AV38" s="58"/>
    </row>
    <row r="39" spans="1:48" ht="12.75" customHeight="1">
      <c r="A39" s="13"/>
      <c r="B39" s="40"/>
      <c r="C39" s="40"/>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48"/>
      <c r="AO39" s="48"/>
      <c r="AP39" s="49"/>
      <c r="AQ39" s="14"/>
      <c r="AR39" s="14"/>
      <c r="AS39" s="63"/>
      <c r="AT39" s="56"/>
      <c r="AU39" s="58"/>
      <c r="AV39" s="58"/>
    </row>
    <row r="40" spans="1:48" ht="12.75" customHeight="1">
      <c r="A40" s="108" t="s">
        <v>37</v>
      </c>
      <c r="B40" s="109"/>
      <c r="C40" s="110"/>
      <c r="D40" s="4">
        <f>SUM(D41:D42)</f>
        <v>-3.8</v>
      </c>
      <c r="E40" s="19">
        <f aca="true" t="shared" si="20" ref="E40:AM40">SUM(E41:E42)</f>
        <v>2.9</v>
      </c>
      <c r="F40" s="19">
        <f t="shared" si="20"/>
        <v>-0.9000000000000001</v>
      </c>
      <c r="G40" s="4">
        <f t="shared" si="20"/>
        <v>0.19999999999999996</v>
      </c>
      <c r="H40" s="19">
        <f t="shared" si="20"/>
        <v>0.20000000000000007</v>
      </c>
      <c r="I40" s="4">
        <f t="shared" si="20"/>
        <v>0.3999999999999999</v>
      </c>
      <c r="J40" s="4">
        <f t="shared" si="20"/>
        <v>0.5</v>
      </c>
      <c r="K40" s="4">
        <f t="shared" si="20"/>
        <v>-0.4</v>
      </c>
      <c r="L40" s="4">
        <f t="shared" si="20"/>
        <v>0.10000000000000009</v>
      </c>
      <c r="M40" s="19">
        <f t="shared" si="20"/>
        <v>-0.29999999999999993</v>
      </c>
      <c r="N40" s="4">
        <f t="shared" si="20"/>
        <v>2.4</v>
      </c>
      <c r="O40" s="4">
        <f t="shared" si="20"/>
        <v>2.0999999999999996</v>
      </c>
      <c r="P40" s="19">
        <f t="shared" si="20"/>
        <v>-2.0999999999999996</v>
      </c>
      <c r="Q40" s="4">
        <f t="shared" si="20"/>
        <v>0.7</v>
      </c>
      <c r="R40" s="4">
        <f t="shared" si="20"/>
        <v>-1.3999999999999997</v>
      </c>
      <c r="S40" s="4">
        <f t="shared" si="20"/>
        <v>-0.8</v>
      </c>
      <c r="T40" s="4">
        <f t="shared" si="20"/>
        <v>0.5</v>
      </c>
      <c r="U40" s="4">
        <f t="shared" si="20"/>
        <v>-0.30000000000000004</v>
      </c>
      <c r="V40" s="19">
        <f t="shared" si="20"/>
        <v>0.10000000000000009</v>
      </c>
      <c r="W40" s="4">
        <f t="shared" si="20"/>
        <v>0.4</v>
      </c>
      <c r="X40" s="4">
        <f t="shared" si="20"/>
        <v>0.5</v>
      </c>
      <c r="Y40" s="4">
        <f t="shared" si="20"/>
        <v>0.7999999999999998</v>
      </c>
      <c r="Z40" s="4">
        <f t="shared" si="20"/>
        <v>0.9</v>
      </c>
      <c r="AA40" s="4">
        <f t="shared" si="20"/>
        <v>1.6999999999999997</v>
      </c>
      <c r="AB40" s="4">
        <f t="shared" si="20"/>
        <v>0.40000000000000013</v>
      </c>
      <c r="AC40" s="4">
        <f t="shared" si="20"/>
        <v>0.19999999999999998</v>
      </c>
      <c r="AD40" s="4">
        <f t="shared" si="20"/>
        <v>0.6000000000000001</v>
      </c>
      <c r="AE40" s="4">
        <f t="shared" si="20"/>
        <v>-0.7</v>
      </c>
      <c r="AF40" s="4">
        <f t="shared" si="20"/>
        <v>1.3</v>
      </c>
      <c r="AG40" s="4">
        <f t="shared" si="20"/>
        <v>0.6000000000000001</v>
      </c>
      <c r="AH40" s="4">
        <f t="shared" si="20"/>
        <v>0.6</v>
      </c>
      <c r="AI40" s="4">
        <f t="shared" si="20"/>
        <v>-0.3</v>
      </c>
      <c r="AJ40" s="4">
        <f t="shared" si="20"/>
        <v>0.3</v>
      </c>
      <c r="AK40" s="4">
        <f t="shared" si="20"/>
        <v>0.8</v>
      </c>
      <c r="AL40" s="19">
        <f t="shared" si="20"/>
        <v>0</v>
      </c>
      <c r="AM40" s="4">
        <f t="shared" si="20"/>
        <v>0.8</v>
      </c>
      <c r="AN40" s="32">
        <f aca="true" t="shared" si="21" ref="AN40:AO42">SUM(D40+G40+J40+M40+P40+S40+V40+Y40+AB40+AE40+AH40+AK40)</f>
        <v>-4.3</v>
      </c>
      <c r="AO40" s="32">
        <f t="shared" si="21"/>
        <v>8.8</v>
      </c>
      <c r="AP40" s="32">
        <f>SUM(AN40:AO40)</f>
        <v>4.500000000000001</v>
      </c>
      <c r="AQ40" s="84" t="s">
        <v>38</v>
      </c>
      <c r="AR40" s="85"/>
      <c r="AS40" s="86"/>
      <c r="AT40" s="56"/>
      <c r="AU40" s="58"/>
      <c r="AV40" s="58"/>
    </row>
    <row r="41" spans="1:48" ht="12.75">
      <c r="A41" s="5"/>
      <c r="B41" s="104" t="s">
        <v>39</v>
      </c>
      <c r="C41" s="105"/>
      <c r="D41" s="6">
        <v>-0.3</v>
      </c>
      <c r="E41" s="32">
        <v>0</v>
      </c>
      <c r="F41" s="6">
        <f>SUM(D41:E41)</f>
        <v>-0.3</v>
      </c>
      <c r="G41" s="6">
        <v>-1.3</v>
      </c>
      <c r="H41" s="6">
        <v>-0.6</v>
      </c>
      <c r="I41" s="32">
        <f>SUM(G41:H41)</f>
        <v>-1.9</v>
      </c>
      <c r="J41" s="6">
        <v>0.1</v>
      </c>
      <c r="K41" s="6">
        <v>-1.3</v>
      </c>
      <c r="L41" s="32">
        <f>SUM(J41:K41)</f>
        <v>-1.2</v>
      </c>
      <c r="M41" s="32">
        <v>0.9</v>
      </c>
      <c r="N41" s="6">
        <v>0.1</v>
      </c>
      <c r="O41" s="32">
        <f>SUM(M41:N41)</f>
        <v>1</v>
      </c>
      <c r="P41" s="32">
        <v>2</v>
      </c>
      <c r="Q41" s="6">
        <v>-0.2</v>
      </c>
      <c r="R41" s="6">
        <f>SUM(P41:Q41)</f>
        <v>1.8</v>
      </c>
      <c r="S41" s="6">
        <v>-0.4</v>
      </c>
      <c r="T41" s="6">
        <v>0.2</v>
      </c>
      <c r="U41" s="6">
        <f>SUM(S41:T41)</f>
        <v>-0.2</v>
      </c>
      <c r="V41" s="6">
        <v>0.8</v>
      </c>
      <c r="W41" s="6">
        <v>0.1</v>
      </c>
      <c r="X41" s="6">
        <f>SUM(V41:W41)</f>
        <v>0.9</v>
      </c>
      <c r="Y41" s="6">
        <v>2.4</v>
      </c>
      <c r="Z41" s="6">
        <v>-0.1</v>
      </c>
      <c r="AA41" s="6">
        <f>SUM(Y41:Z41)</f>
        <v>2.3</v>
      </c>
      <c r="AB41" s="6">
        <v>1.8</v>
      </c>
      <c r="AC41" s="32">
        <v>-0.1</v>
      </c>
      <c r="AD41" s="32">
        <f>SUM(AB41:AC41)</f>
        <v>1.7</v>
      </c>
      <c r="AE41" s="6">
        <v>0.2</v>
      </c>
      <c r="AF41" s="32">
        <v>0</v>
      </c>
      <c r="AG41" s="6">
        <f>SUM(AE41:AF41)</f>
        <v>0.2</v>
      </c>
      <c r="AH41" s="32">
        <v>0</v>
      </c>
      <c r="AI41" s="6">
        <v>-0.3</v>
      </c>
      <c r="AJ41" s="32">
        <f>SUM(AH41:AI41)</f>
        <v>-0.3</v>
      </c>
      <c r="AK41" s="6">
        <v>-0.2</v>
      </c>
      <c r="AL41" s="32">
        <v>0</v>
      </c>
      <c r="AM41" s="6">
        <f>SUM(AK41:AL41)</f>
        <v>-0.2</v>
      </c>
      <c r="AN41" s="32">
        <f t="shared" si="21"/>
        <v>5.999999999999999</v>
      </c>
      <c r="AO41" s="32">
        <f t="shared" si="21"/>
        <v>-2.1999999999999997</v>
      </c>
      <c r="AP41" s="32">
        <f>SUM(AN41:AO41)</f>
        <v>3.7999999999999994</v>
      </c>
      <c r="AQ41" s="106" t="s">
        <v>40</v>
      </c>
      <c r="AR41" s="107"/>
      <c r="AS41" s="64"/>
      <c r="AT41" s="59"/>
      <c r="AU41" s="58"/>
      <c r="AV41" s="58"/>
    </row>
    <row r="42" spans="1:48" ht="12.75">
      <c r="A42" s="5"/>
      <c r="B42" s="111" t="s">
        <v>129</v>
      </c>
      <c r="C42" s="112"/>
      <c r="D42" s="7">
        <v>-3.5</v>
      </c>
      <c r="E42" s="33">
        <v>2.9</v>
      </c>
      <c r="F42" s="7">
        <f>SUM(D42:E42)</f>
        <v>-0.6000000000000001</v>
      </c>
      <c r="G42" s="7">
        <v>1.5</v>
      </c>
      <c r="H42" s="33">
        <v>0.8</v>
      </c>
      <c r="I42" s="7">
        <f>SUM(G42:H42)</f>
        <v>2.3</v>
      </c>
      <c r="J42" s="7">
        <v>0.4</v>
      </c>
      <c r="K42" s="33">
        <v>0.9</v>
      </c>
      <c r="L42" s="33">
        <f>SUM(J42:K42)</f>
        <v>1.3</v>
      </c>
      <c r="M42" s="33">
        <v>-1.2</v>
      </c>
      <c r="N42" s="7">
        <v>2.3</v>
      </c>
      <c r="O42" s="7">
        <f>SUM(M42:N42)</f>
        <v>1.0999999999999999</v>
      </c>
      <c r="P42" s="33">
        <v>-4.1</v>
      </c>
      <c r="Q42" s="33">
        <v>0.9</v>
      </c>
      <c r="R42" s="33">
        <f>SUM(P42:Q42)</f>
        <v>-3.1999999999999997</v>
      </c>
      <c r="S42" s="7">
        <v>-0.4</v>
      </c>
      <c r="T42" s="7">
        <v>0.3</v>
      </c>
      <c r="U42" s="7">
        <f>SUM(S42:T42)</f>
        <v>-0.10000000000000003</v>
      </c>
      <c r="V42" s="7">
        <v>-0.7</v>
      </c>
      <c r="W42" s="7">
        <v>0.3</v>
      </c>
      <c r="X42" s="7">
        <f>SUM(V42:W42)</f>
        <v>-0.39999999999999997</v>
      </c>
      <c r="Y42" s="7">
        <v>-1.6</v>
      </c>
      <c r="Z42" s="33">
        <v>1</v>
      </c>
      <c r="AA42" s="7">
        <f>SUM(Y42:Z42)</f>
        <v>-0.6000000000000001</v>
      </c>
      <c r="AB42" s="7">
        <v>-1.4</v>
      </c>
      <c r="AC42" s="7">
        <v>0.3</v>
      </c>
      <c r="AD42" s="7">
        <f>SUM(AB42:AC42)</f>
        <v>-1.0999999999999999</v>
      </c>
      <c r="AE42" s="33">
        <v>-0.9</v>
      </c>
      <c r="AF42" s="7">
        <v>1.3</v>
      </c>
      <c r="AG42" s="7">
        <f>SUM(AE42:AF42)</f>
        <v>0.4</v>
      </c>
      <c r="AH42" s="7">
        <v>0.6</v>
      </c>
      <c r="AI42" s="33">
        <v>0</v>
      </c>
      <c r="AJ42" s="7">
        <f>SUM(AH42:AI42)</f>
        <v>0.6</v>
      </c>
      <c r="AK42" s="33">
        <v>1</v>
      </c>
      <c r="AL42" s="33">
        <v>0</v>
      </c>
      <c r="AM42" s="33">
        <v>1</v>
      </c>
      <c r="AN42" s="30">
        <f t="shared" si="21"/>
        <v>-10.3</v>
      </c>
      <c r="AO42" s="30">
        <f t="shared" si="21"/>
        <v>11.000000000000004</v>
      </c>
      <c r="AP42" s="30">
        <f>SUM(AN42:AO42)</f>
        <v>0.7000000000000028</v>
      </c>
      <c r="AQ42" s="113" t="s">
        <v>140</v>
      </c>
      <c r="AR42" s="114"/>
      <c r="AS42" s="64"/>
      <c r="AT42" s="56"/>
      <c r="AU42" s="59"/>
      <c r="AV42" s="58"/>
    </row>
    <row r="43" spans="1:48" ht="12.75">
      <c r="A43" s="95"/>
      <c r="B43" s="96"/>
      <c r="C43" s="96"/>
      <c r="D43" s="123" t="s">
        <v>131</v>
      </c>
      <c r="E43" s="124"/>
      <c r="F43" s="124"/>
      <c r="G43" s="124" t="s">
        <v>41</v>
      </c>
      <c r="H43" s="124"/>
      <c r="I43" s="124"/>
      <c r="J43" s="124" t="s">
        <v>66</v>
      </c>
      <c r="K43" s="124"/>
      <c r="L43" s="124"/>
      <c r="M43" s="124" t="s">
        <v>67</v>
      </c>
      <c r="N43" s="124"/>
      <c r="O43" s="124"/>
      <c r="P43" s="124" t="s">
        <v>68</v>
      </c>
      <c r="Q43" s="124"/>
      <c r="R43" s="124"/>
      <c r="S43" s="124" t="s">
        <v>69</v>
      </c>
      <c r="T43" s="124"/>
      <c r="U43" s="124"/>
      <c r="V43" s="124" t="s">
        <v>42</v>
      </c>
      <c r="W43" s="124"/>
      <c r="X43" s="124"/>
      <c r="Y43" s="124" t="s">
        <v>70</v>
      </c>
      <c r="Z43" s="124"/>
      <c r="AA43" s="124"/>
      <c r="AB43" s="124" t="s">
        <v>43</v>
      </c>
      <c r="AC43" s="124"/>
      <c r="AD43" s="124"/>
      <c r="AE43" s="124" t="s">
        <v>71</v>
      </c>
      <c r="AF43" s="124"/>
      <c r="AG43" s="124"/>
      <c r="AH43" s="124" t="s">
        <v>72</v>
      </c>
      <c r="AI43" s="124"/>
      <c r="AJ43" s="124"/>
      <c r="AK43" s="124" t="s">
        <v>44</v>
      </c>
      <c r="AL43" s="124"/>
      <c r="AM43" s="124"/>
      <c r="AN43" s="124" t="s">
        <v>44</v>
      </c>
      <c r="AO43" s="124"/>
      <c r="AP43" s="124"/>
      <c r="AQ43" s="96"/>
      <c r="AR43" s="96"/>
      <c r="AS43" s="97"/>
      <c r="AT43" s="56"/>
      <c r="AU43" s="58"/>
      <c r="AV43" s="58"/>
    </row>
    <row r="44" spans="1:48" ht="12.75">
      <c r="A44" s="125" t="s">
        <v>104</v>
      </c>
      <c r="B44" s="126"/>
      <c r="C44" s="127"/>
      <c r="D44" s="19">
        <f>D10+D12-D16-D31-D40</f>
        <v>100.80000000000001</v>
      </c>
      <c r="E44" s="19">
        <f>E10+E12-E16-E31-E40</f>
        <v>15.299999999999999</v>
      </c>
      <c r="F44" s="19">
        <f>SUM(D44:E44)</f>
        <v>116.10000000000001</v>
      </c>
      <c r="G44" s="19">
        <f>G10+G12-G16-G31-G40</f>
        <v>152.79999999999998</v>
      </c>
      <c r="H44" s="19">
        <f>H10+H12-H16-H31-H40</f>
        <v>16.799999999999997</v>
      </c>
      <c r="I44" s="19">
        <f>SUM(G44:H44)</f>
        <v>169.59999999999997</v>
      </c>
      <c r="J44" s="19">
        <f>J10+J12-J16-J31-J40</f>
        <v>182.2</v>
      </c>
      <c r="K44" s="19">
        <f>K10+K12-K16-K31-K40</f>
        <v>18.099999999999994</v>
      </c>
      <c r="L44" s="19">
        <f>SUM(J44:K44)</f>
        <v>200.29999999999998</v>
      </c>
      <c r="M44" s="19">
        <f>M10+M12-M16-M31-M40</f>
        <v>167.3</v>
      </c>
      <c r="N44" s="19">
        <f>N10+N12-N16-N31-N40</f>
        <v>15.499999999999991</v>
      </c>
      <c r="O44" s="19">
        <f>SUM(M44:N44)</f>
        <v>182.8</v>
      </c>
      <c r="P44" s="19">
        <f>P10+P12-P16-P31-P40</f>
        <v>153.29999999999998</v>
      </c>
      <c r="Q44" s="19">
        <f>Q10+Q12-Q16-Q31-Q40</f>
        <v>13.499999999999993</v>
      </c>
      <c r="R44" s="19">
        <f>SUM(P44:Q44)</f>
        <v>166.79999999999998</v>
      </c>
      <c r="S44" s="19">
        <f>S10+S12-S16-S31-S40</f>
        <v>134.39999999999998</v>
      </c>
      <c r="T44" s="19">
        <f>T10+T12-T16-T31-T40</f>
        <v>11.999999999999993</v>
      </c>
      <c r="U44" s="19">
        <f>SUM(S44:T44)</f>
        <v>146.39999999999998</v>
      </c>
      <c r="V44" s="19">
        <f>V10+V12-V16-V31-V40</f>
        <v>111.89999999999999</v>
      </c>
      <c r="W44" s="19">
        <f>W10+W12-W16-W31-W40</f>
        <v>10.099999999999993</v>
      </c>
      <c r="X44" s="19">
        <f>SUM(V44:W44)</f>
        <v>121.99999999999999</v>
      </c>
      <c r="Y44" s="19">
        <f>Y10+Y12-Y16-Y31-Y40</f>
        <v>91.99999999999999</v>
      </c>
      <c r="Z44" s="19">
        <f>Z10+Z12-Z16-Z31-Z40</f>
        <v>8.099999999999993</v>
      </c>
      <c r="AA44" s="19">
        <f>SUM(Y44:Z44)</f>
        <v>100.09999999999998</v>
      </c>
      <c r="AB44" s="19">
        <f>AB10+AB12-AB16-AB31-AB40</f>
        <v>74.19999999999999</v>
      </c>
      <c r="AC44" s="19">
        <f>AC10+AC12-AC16-AC31-AC40</f>
        <v>6.699999999999992</v>
      </c>
      <c r="AD44" s="19">
        <f>SUM(AB44:AC44)</f>
        <v>80.89999999999998</v>
      </c>
      <c r="AE44" s="19">
        <f>AE10+AE12-AE16-AE31-AE40</f>
        <v>57.699999999999996</v>
      </c>
      <c r="AF44" s="19">
        <f>AF10+AF12-AF16-AF31-AF40</f>
        <v>4.999999999999992</v>
      </c>
      <c r="AG44" s="19">
        <f>SUM(AE44:AF44)</f>
        <v>62.69999999999999</v>
      </c>
      <c r="AH44" s="19">
        <f>AH10+AH12-AH16-AH31-AH40</f>
        <v>39.599999999999994</v>
      </c>
      <c r="AI44" s="19">
        <f>AI10+AI12-AI16-AI31-AI40</f>
        <v>4.8999999999999915</v>
      </c>
      <c r="AJ44" s="19">
        <f>SUM(AH44:AI44)</f>
        <v>44.499999999999986</v>
      </c>
      <c r="AK44" s="19">
        <f>AK10+AK12-AK16-AK31-AK40</f>
        <v>20.399999999999995</v>
      </c>
      <c r="AL44" s="19">
        <f>AL10+AL12-AL16-AL31-AL40</f>
        <v>4.799999999999991</v>
      </c>
      <c r="AM44" s="19">
        <f>SUM(AK44:AL44)</f>
        <v>25.199999999999985</v>
      </c>
      <c r="AN44" s="19">
        <f>AN10+AN12-AN16-AN31-AN40</f>
        <v>20.400000000000002</v>
      </c>
      <c r="AO44" s="19">
        <f>AO10+AO12-AO16-AO31-AO40</f>
        <v>4.800000000000001</v>
      </c>
      <c r="AP44" s="19">
        <f>SUM(AN44:AO44)</f>
        <v>25.200000000000003</v>
      </c>
      <c r="AQ44" s="128" t="s">
        <v>45</v>
      </c>
      <c r="AR44" s="129"/>
      <c r="AS44" s="130"/>
      <c r="AT44" s="56"/>
      <c r="AU44" s="58"/>
      <c r="AV44" s="58"/>
    </row>
    <row r="45" spans="1:48" ht="12.75">
      <c r="A45" s="68"/>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9"/>
      <c r="AT45" s="56"/>
      <c r="AU45" s="58"/>
      <c r="AV45" s="58"/>
    </row>
    <row r="46" spans="1:48" ht="12.75">
      <c r="A46" s="108" t="s">
        <v>130</v>
      </c>
      <c r="B46" s="109"/>
      <c r="C46" s="110"/>
      <c r="D46" s="4">
        <f>SUM(D47:D48)</f>
        <v>100.80000000000001</v>
      </c>
      <c r="E46" s="4">
        <f>SUM(E47:E48)</f>
        <v>15.3</v>
      </c>
      <c r="F46" s="19">
        <f>SUM(D46:E46)</f>
        <v>116.10000000000001</v>
      </c>
      <c r="G46" s="4">
        <f>SUM(G47:G48)</f>
        <v>152.8</v>
      </c>
      <c r="H46" s="19">
        <f>SUM(H47:H48)</f>
        <v>16.8</v>
      </c>
      <c r="I46" s="4">
        <f>SUM(G46:H46)</f>
        <v>169.60000000000002</v>
      </c>
      <c r="J46" s="4">
        <f>SUM(J47:J48)</f>
        <v>182.2</v>
      </c>
      <c r="K46" s="4">
        <f>SUM(K47:K48)</f>
        <v>18.1</v>
      </c>
      <c r="L46" s="4">
        <f>SUM(J46:K46)</f>
        <v>200.29999999999998</v>
      </c>
      <c r="M46" s="4">
        <f>SUM(M47:M48)</f>
        <v>167.3</v>
      </c>
      <c r="N46" s="4">
        <f>SUM(N47:N48)</f>
        <v>15.5</v>
      </c>
      <c r="O46" s="4">
        <f>SUM(M46:N46)</f>
        <v>182.8</v>
      </c>
      <c r="P46" s="4">
        <f>SUM(P47:P48)</f>
        <v>153.3</v>
      </c>
      <c r="Q46" s="4">
        <f>SUM(Q47:Q48)</f>
        <v>13.5</v>
      </c>
      <c r="R46" s="4">
        <f>SUM(P46:Q46)</f>
        <v>166.8</v>
      </c>
      <c r="S46" s="4">
        <f>SUM(S47:S48)</f>
        <v>134.4</v>
      </c>
      <c r="T46" s="19">
        <f>SUM(T47:T48)</f>
        <v>12</v>
      </c>
      <c r="U46" s="4">
        <f>SUM(S46:T46)</f>
        <v>146.4</v>
      </c>
      <c r="V46" s="4">
        <f>SUM(V47:V48)</f>
        <v>111.9</v>
      </c>
      <c r="W46" s="4">
        <f>SUM(W47:W48)</f>
        <v>10.1</v>
      </c>
      <c r="X46" s="19">
        <f>SUM(V46:W46)</f>
        <v>122</v>
      </c>
      <c r="Y46" s="19">
        <f>SUM(Y47:Y48)</f>
        <v>92</v>
      </c>
      <c r="Z46" s="4">
        <f>SUM(Z47:Z48)</f>
        <v>8.1</v>
      </c>
      <c r="AA46" s="4">
        <f>SUM(Y46:Z46)</f>
        <v>100.1</v>
      </c>
      <c r="AB46" s="4">
        <f>SUM(AB47:AB48)</f>
        <v>74.19999999999999</v>
      </c>
      <c r="AC46" s="4">
        <f>SUM(AC47:AC48)</f>
        <v>6.7</v>
      </c>
      <c r="AD46" s="4">
        <f>SUM(AB46:AC46)</f>
        <v>80.89999999999999</v>
      </c>
      <c r="AE46" s="4">
        <f aca="true" t="shared" si="22" ref="AE46:AL46">SUM(AE47:AE48)</f>
        <v>57.7</v>
      </c>
      <c r="AF46" s="19">
        <f t="shared" si="22"/>
        <v>5</v>
      </c>
      <c r="AG46" s="4">
        <f t="shared" si="22"/>
        <v>62.7</v>
      </c>
      <c r="AH46" s="4">
        <f t="shared" si="22"/>
        <v>39.6</v>
      </c>
      <c r="AI46" s="4">
        <f t="shared" si="22"/>
        <v>4.8999999999999995</v>
      </c>
      <c r="AJ46" s="4">
        <f t="shared" si="22"/>
        <v>44.5</v>
      </c>
      <c r="AK46" s="4">
        <f t="shared" si="22"/>
        <v>20.4</v>
      </c>
      <c r="AL46" s="4">
        <f t="shared" si="22"/>
        <v>4.8</v>
      </c>
      <c r="AM46" s="4">
        <f>SUM(AK46:AL46)</f>
        <v>25.2</v>
      </c>
      <c r="AN46" s="32">
        <f>AN47+AN48</f>
        <v>20.4</v>
      </c>
      <c r="AO46" s="32">
        <f>AO47+AO48</f>
        <v>4.8</v>
      </c>
      <c r="AP46" s="32">
        <f>SUM(AN46:AO46)</f>
        <v>25.2</v>
      </c>
      <c r="AQ46" s="84" t="s">
        <v>139</v>
      </c>
      <c r="AR46" s="85"/>
      <c r="AS46" s="86"/>
      <c r="AT46" s="56"/>
      <c r="AU46" s="58"/>
      <c r="AV46" s="58"/>
    </row>
    <row r="47" spans="1:48" ht="12.75">
      <c r="A47" s="5"/>
      <c r="B47" s="104" t="s">
        <v>46</v>
      </c>
      <c r="C47" s="105"/>
      <c r="D47" s="6">
        <v>55.7</v>
      </c>
      <c r="E47" s="6">
        <v>15.3</v>
      </c>
      <c r="F47" s="32">
        <f>SUM(D47:E47)</f>
        <v>71</v>
      </c>
      <c r="G47" s="6">
        <v>95.2</v>
      </c>
      <c r="H47" s="6">
        <v>16.8</v>
      </c>
      <c r="I47" s="32">
        <f>SUM(G47:H47)</f>
        <v>112</v>
      </c>
      <c r="J47" s="32">
        <v>122</v>
      </c>
      <c r="K47" s="32">
        <v>18</v>
      </c>
      <c r="L47" s="32">
        <f>SUM(J47:K47)</f>
        <v>140</v>
      </c>
      <c r="M47" s="6">
        <v>110.9</v>
      </c>
      <c r="N47" s="6">
        <v>15.4</v>
      </c>
      <c r="O47" s="6">
        <f>SUM(M47:N47)</f>
        <v>126.30000000000001</v>
      </c>
      <c r="P47" s="6">
        <v>99.8</v>
      </c>
      <c r="Q47" s="6">
        <v>13.4</v>
      </c>
      <c r="R47" s="6">
        <f>SUM(P47:Q47)</f>
        <v>113.2</v>
      </c>
      <c r="S47" s="6">
        <v>85.8</v>
      </c>
      <c r="T47" s="6">
        <v>11.9</v>
      </c>
      <c r="U47" s="6">
        <f>SUM(S47:T47)</f>
        <v>97.7</v>
      </c>
      <c r="V47" s="6">
        <v>70.7</v>
      </c>
      <c r="W47" s="32">
        <v>10</v>
      </c>
      <c r="X47" s="6">
        <f>SUM(V47:W47)</f>
        <v>80.7</v>
      </c>
      <c r="Y47" s="6">
        <v>58.7</v>
      </c>
      <c r="Z47" s="6">
        <v>7.9</v>
      </c>
      <c r="AA47" s="6">
        <f>SUM(Y47:Z47)</f>
        <v>66.60000000000001</v>
      </c>
      <c r="AB47" s="6">
        <v>49.8</v>
      </c>
      <c r="AC47" s="6">
        <v>6.7</v>
      </c>
      <c r="AD47" s="6">
        <f>SUM(AB47:AC47)</f>
        <v>56.5</v>
      </c>
      <c r="AE47" s="6">
        <v>39.4</v>
      </c>
      <c r="AF47" s="32">
        <v>5</v>
      </c>
      <c r="AG47" s="6">
        <f>SUM(AE47:AF47)</f>
        <v>44.4</v>
      </c>
      <c r="AH47" s="6">
        <v>25.1</v>
      </c>
      <c r="AI47" s="6">
        <v>4.8</v>
      </c>
      <c r="AJ47" s="6">
        <f>SUM(AH47:AI47)</f>
        <v>29.900000000000002</v>
      </c>
      <c r="AK47" s="32">
        <v>12</v>
      </c>
      <c r="AL47" s="6">
        <v>4.7</v>
      </c>
      <c r="AM47" s="32">
        <f>SUM(AK47:AL47)</f>
        <v>16.7</v>
      </c>
      <c r="AN47" s="32">
        <v>12</v>
      </c>
      <c r="AO47" s="6">
        <v>4.7</v>
      </c>
      <c r="AP47" s="32">
        <f>SUM(AN47:AO47)</f>
        <v>16.7</v>
      </c>
      <c r="AQ47" s="106" t="s">
        <v>47</v>
      </c>
      <c r="AR47" s="107"/>
      <c r="AS47" s="64"/>
      <c r="AT47" s="56"/>
      <c r="AU47" s="58"/>
      <c r="AV47" s="58"/>
    </row>
    <row r="48" spans="1:48" ht="12.75">
      <c r="A48" s="8"/>
      <c r="B48" s="111" t="s">
        <v>48</v>
      </c>
      <c r="C48" s="112"/>
      <c r="D48" s="7">
        <v>45.1</v>
      </c>
      <c r="E48" s="33">
        <v>0</v>
      </c>
      <c r="F48" s="7">
        <f>SUM(D48:E48)</f>
        <v>45.1</v>
      </c>
      <c r="G48" s="7">
        <v>57.6</v>
      </c>
      <c r="H48" s="33">
        <v>0</v>
      </c>
      <c r="I48" s="7">
        <f>SUM(G48:H48)</f>
        <v>57.6</v>
      </c>
      <c r="J48" s="7">
        <v>60.2</v>
      </c>
      <c r="K48" s="7">
        <v>0.1</v>
      </c>
      <c r="L48" s="7">
        <f>SUM(J48:K48)</f>
        <v>60.300000000000004</v>
      </c>
      <c r="M48" s="7">
        <v>56.4</v>
      </c>
      <c r="N48" s="7">
        <v>0.1</v>
      </c>
      <c r="O48" s="7">
        <f>SUM(M48:N48)</f>
        <v>56.5</v>
      </c>
      <c r="P48" s="7">
        <v>53.5</v>
      </c>
      <c r="Q48" s="7">
        <v>0.1</v>
      </c>
      <c r="R48" s="7">
        <f>SUM(P48:Q48)</f>
        <v>53.6</v>
      </c>
      <c r="S48" s="7">
        <v>48.6</v>
      </c>
      <c r="T48" s="7">
        <v>0.1</v>
      </c>
      <c r="U48" s="7">
        <f>SUM(S48:T48)</f>
        <v>48.7</v>
      </c>
      <c r="V48" s="7">
        <v>41.2</v>
      </c>
      <c r="W48" s="7">
        <v>0.1</v>
      </c>
      <c r="X48" s="7">
        <f>SUM(V48:W48)</f>
        <v>41.300000000000004</v>
      </c>
      <c r="Y48" s="7">
        <v>33.3</v>
      </c>
      <c r="Z48" s="7">
        <v>0.2</v>
      </c>
      <c r="AA48" s="7">
        <f>SUM(Y48:Z48)</f>
        <v>33.5</v>
      </c>
      <c r="AB48" s="7">
        <v>24.4</v>
      </c>
      <c r="AC48" s="33">
        <v>0</v>
      </c>
      <c r="AD48" s="7">
        <f>SUM(AB48:AC48)</f>
        <v>24.4</v>
      </c>
      <c r="AE48" s="7">
        <v>18.3</v>
      </c>
      <c r="AF48" s="33">
        <v>0</v>
      </c>
      <c r="AG48" s="7">
        <f>SUM(AE48:AF48)</f>
        <v>18.3</v>
      </c>
      <c r="AH48" s="7">
        <v>14.5</v>
      </c>
      <c r="AI48" s="7">
        <v>0.1</v>
      </c>
      <c r="AJ48" s="7">
        <f>SUM(AH48:AI48)</f>
        <v>14.6</v>
      </c>
      <c r="AK48" s="7">
        <v>8.4</v>
      </c>
      <c r="AL48" s="7">
        <v>0.1</v>
      </c>
      <c r="AM48" s="7">
        <f>SUM(AK48:AL48)</f>
        <v>8.5</v>
      </c>
      <c r="AN48" s="7">
        <v>8.4</v>
      </c>
      <c r="AO48" s="7">
        <v>0.1</v>
      </c>
      <c r="AP48" s="33">
        <f>SUM(AN48:AO48)</f>
        <v>8.5</v>
      </c>
      <c r="AQ48" s="113" t="s">
        <v>49</v>
      </c>
      <c r="AR48" s="114"/>
      <c r="AS48" s="8"/>
      <c r="AT48" s="56"/>
      <c r="AU48" s="58"/>
      <c r="AV48" s="58"/>
    </row>
    <row r="49" spans="1:48" ht="12.75">
      <c r="A49" s="55"/>
      <c r="B49" s="60"/>
      <c r="C49" s="60"/>
      <c r="D49" s="61"/>
      <c r="E49" s="62"/>
      <c r="F49" s="61"/>
      <c r="G49" s="61"/>
      <c r="H49" s="62"/>
      <c r="I49" s="61"/>
      <c r="J49" s="61"/>
      <c r="K49" s="61"/>
      <c r="L49" s="61"/>
      <c r="M49" s="61"/>
      <c r="N49" s="61"/>
      <c r="O49" s="61"/>
      <c r="P49" s="61"/>
      <c r="Q49" s="61"/>
      <c r="R49" s="61"/>
      <c r="S49" s="61"/>
      <c r="T49" s="61"/>
      <c r="U49" s="61"/>
      <c r="V49" s="61"/>
      <c r="W49" s="61"/>
      <c r="X49" s="61"/>
      <c r="Y49" s="61"/>
      <c r="Z49" s="61"/>
      <c r="AA49" s="61"/>
      <c r="AB49" s="61"/>
      <c r="AC49" s="62"/>
      <c r="AD49" s="61"/>
      <c r="AE49" s="61"/>
      <c r="AF49" s="62"/>
      <c r="AG49" s="61"/>
      <c r="AH49" s="61"/>
      <c r="AI49" s="61"/>
      <c r="AJ49" s="61"/>
      <c r="AK49" s="61"/>
      <c r="AL49" s="61"/>
      <c r="AM49" s="61"/>
      <c r="AN49" s="61"/>
      <c r="AO49" s="61"/>
      <c r="AP49" s="62"/>
      <c r="AQ49" s="61"/>
      <c r="AR49" s="61"/>
      <c r="AS49" s="66"/>
      <c r="AT49" s="56"/>
      <c r="AU49" s="58"/>
      <c r="AV49" s="58"/>
    </row>
    <row r="50" spans="1:45" ht="12.75">
      <c r="A50" s="141"/>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row>
    <row r="51" spans="1:48" s="21" customFormat="1" ht="21.75" customHeight="1">
      <c r="A51" s="20"/>
      <c r="B51" s="71" t="s">
        <v>87</v>
      </c>
      <c r="C51" s="72" t="s">
        <v>132</v>
      </c>
      <c r="D51" s="72"/>
      <c r="E51" s="72"/>
      <c r="F51" s="72"/>
      <c r="G51" s="72"/>
      <c r="H51" s="72"/>
      <c r="I51" s="72"/>
      <c r="J51" s="72"/>
      <c r="K51" s="72"/>
      <c r="L51" s="72"/>
      <c r="M51" s="72"/>
      <c r="N51" s="72"/>
      <c r="O51" s="72"/>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5"/>
      <c r="AT51" s="28"/>
      <c r="AU51" s="28"/>
      <c r="AV51" s="28"/>
    </row>
    <row r="52" spans="1:48" s="21" customFormat="1" ht="21.75" customHeight="1">
      <c r="A52" s="20"/>
      <c r="B52" s="73"/>
      <c r="C52" s="142" t="s">
        <v>88</v>
      </c>
      <c r="D52" s="142"/>
      <c r="E52" s="142"/>
      <c r="F52" s="142"/>
      <c r="G52" s="142"/>
      <c r="H52" s="142"/>
      <c r="I52" s="142"/>
      <c r="J52" s="142"/>
      <c r="K52" s="142"/>
      <c r="L52" s="142"/>
      <c r="M52" s="142"/>
      <c r="N52" s="142"/>
      <c r="O52" s="142"/>
      <c r="P52" s="24"/>
      <c r="Q52" s="24"/>
      <c r="R52" s="24"/>
      <c r="S52" s="24"/>
      <c r="T52" s="24"/>
      <c r="U52" s="24"/>
      <c r="V52" s="24"/>
      <c r="W52" s="24"/>
      <c r="X52" s="24"/>
      <c r="Y52" s="24"/>
      <c r="Z52" s="24"/>
      <c r="AA52" s="24"/>
      <c r="AB52" s="24"/>
      <c r="AC52" s="24"/>
      <c r="AD52" s="24"/>
      <c r="AE52" s="23"/>
      <c r="AF52" s="23"/>
      <c r="AG52" s="22"/>
      <c r="AH52" s="22"/>
      <c r="AI52" s="22"/>
      <c r="AJ52" s="22"/>
      <c r="AK52" s="22"/>
      <c r="AL52" s="22"/>
      <c r="AM52" s="22"/>
      <c r="AN52" s="22"/>
      <c r="AO52" s="22"/>
      <c r="AP52" s="22"/>
      <c r="AT52" s="28"/>
      <c r="AU52" s="28"/>
      <c r="AV52" s="28"/>
    </row>
    <row r="53" spans="1:48" s="21" customFormat="1" ht="21.75" customHeight="1">
      <c r="A53" s="20"/>
      <c r="B53" s="75" t="s">
        <v>89</v>
      </c>
      <c r="C53" s="76" t="s">
        <v>90</v>
      </c>
      <c r="D53" s="74"/>
      <c r="E53" s="74"/>
      <c r="F53" s="74"/>
      <c r="G53" s="74"/>
      <c r="H53" s="74"/>
      <c r="I53" s="74"/>
      <c r="J53" s="74"/>
      <c r="K53" s="74"/>
      <c r="L53" s="74"/>
      <c r="M53" s="74"/>
      <c r="N53" s="74"/>
      <c r="O53" s="74"/>
      <c r="P53" s="24"/>
      <c r="Q53" s="24"/>
      <c r="R53" s="24"/>
      <c r="S53" s="24"/>
      <c r="T53" s="24"/>
      <c r="U53" s="24"/>
      <c r="V53" s="24"/>
      <c r="W53" s="24"/>
      <c r="X53" s="24"/>
      <c r="Y53" s="24"/>
      <c r="Z53" s="24"/>
      <c r="AA53" s="24"/>
      <c r="AB53" s="24"/>
      <c r="AC53" s="24"/>
      <c r="AD53" s="24"/>
      <c r="AE53" s="23"/>
      <c r="AF53" s="23"/>
      <c r="AG53" s="22"/>
      <c r="AH53" s="22"/>
      <c r="AI53" s="22"/>
      <c r="AJ53" s="22"/>
      <c r="AK53" s="22"/>
      <c r="AL53" s="22"/>
      <c r="AM53" s="22"/>
      <c r="AN53" s="22"/>
      <c r="AO53" s="22"/>
      <c r="AP53" s="22"/>
      <c r="AT53" s="28"/>
      <c r="AU53" s="28"/>
      <c r="AV53" s="28"/>
    </row>
    <row r="54" spans="1:48" s="21" customFormat="1" ht="21.75" customHeight="1">
      <c r="A54" s="20"/>
      <c r="B54" s="77"/>
      <c r="C54" s="76" t="s">
        <v>91</v>
      </c>
      <c r="D54" s="74"/>
      <c r="E54" s="74"/>
      <c r="F54" s="74"/>
      <c r="G54" s="74"/>
      <c r="H54" s="74"/>
      <c r="I54" s="74"/>
      <c r="J54" s="74"/>
      <c r="K54" s="74"/>
      <c r="L54" s="74"/>
      <c r="M54" s="74"/>
      <c r="N54" s="74"/>
      <c r="O54" s="74"/>
      <c r="P54" s="24"/>
      <c r="Q54" s="24"/>
      <c r="R54" s="24"/>
      <c r="S54" s="24"/>
      <c r="T54" s="24"/>
      <c r="U54" s="24"/>
      <c r="V54" s="24"/>
      <c r="W54" s="24"/>
      <c r="X54" s="24"/>
      <c r="Y54" s="24"/>
      <c r="Z54" s="24"/>
      <c r="AA54" s="24"/>
      <c r="AB54" s="24"/>
      <c r="AC54" s="24"/>
      <c r="AD54" s="24"/>
      <c r="AE54" s="23"/>
      <c r="AF54" s="23"/>
      <c r="AG54" s="22"/>
      <c r="AH54" s="22"/>
      <c r="AI54" s="22"/>
      <c r="AJ54" s="22"/>
      <c r="AK54" s="22"/>
      <c r="AL54" s="22"/>
      <c r="AM54" s="22"/>
      <c r="AN54" s="22"/>
      <c r="AO54" s="22"/>
      <c r="AP54" s="22"/>
      <c r="AT54" s="28"/>
      <c r="AU54" s="28"/>
      <c r="AV54" s="28"/>
    </row>
    <row r="55" spans="1:48" s="21" customFormat="1" ht="21.75" customHeight="1">
      <c r="A55" s="25"/>
      <c r="B55" s="71" t="s">
        <v>92</v>
      </c>
      <c r="C55" s="76" t="s">
        <v>133</v>
      </c>
      <c r="D55" s="76"/>
      <c r="E55" s="76"/>
      <c r="F55" s="76"/>
      <c r="G55" s="76"/>
      <c r="H55" s="76"/>
      <c r="I55" s="76"/>
      <c r="J55" s="76"/>
      <c r="K55" s="76"/>
      <c r="L55" s="76"/>
      <c r="M55" s="76"/>
      <c r="N55" s="76"/>
      <c r="O55" s="76"/>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2"/>
      <c r="AO55" s="22"/>
      <c r="AP55" s="22"/>
      <c r="AT55" s="28"/>
      <c r="AU55" s="28"/>
      <c r="AV55" s="28"/>
    </row>
    <row r="56" spans="2:184" s="21" customFormat="1" ht="21.75" customHeight="1">
      <c r="B56" s="76"/>
      <c r="C56" s="143" t="s">
        <v>93</v>
      </c>
      <c r="D56" s="143"/>
      <c r="E56" s="143"/>
      <c r="F56" s="143"/>
      <c r="G56" s="143"/>
      <c r="H56" s="143"/>
      <c r="I56" s="143"/>
      <c r="J56" s="143"/>
      <c r="K56" s="143"/>
      <c r="L56" s="143"/>
      <c r="M56" s="143"/>
      <c r="N56" s="73"/>
      <c r="O56" s="73"/>
      <c r="P56" s="131" t="s">
        <v>94</v>
      </c>
      <c r="Q56" s="131"/>
      <c r="R56" s="81"/>
      <c r="S56" s="78" t="s">
        <v>7</v>
      </c>
      <c r="T56" s="22"/>
      <c r="U56" s="22"/>
      <c r="V56" s="22"/>
      <c r="W56" s="22"/>
      <c r="X56" s="22"/>
      <c r="Y56" s="22"/>
      <c r="Z56" s="22"/>
      <c r="AA56" s="22"/>
      <c r="AB56" s="22"/>
      <c r="AC56" s="22"/>
      <c r="AD56" s="22"/>
      <c r="AE56" s="22"/>
      <c r="AF56" s="22"/>
      <c r="AG56" s="26"/>
      <c r="AH56" s="26"/>
      <c r="AI56" s="26"/>
      <c r="AJ56" s="26"/>
      <c r="AK56" s="26"/>
      <c r="AL56" s="26"/>
      <c r="AM56" s="26"/>
      <c r="AN56" s="26"/>
      <c r="AO56" s="26"/>
      <c r="AP56" s="26"/>
      <c r="AQ56" s="27"/>
      <c r="AR56" s="27"/>
      <c r="AS56" s="27"/>
      <c r="AT56" s="28"/>
      <c r="AU56" s="28"/>
      <c r="AV56" s="28"/>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row>
    <row r="57" spans="1:184" s="21" customFormat="1" ht="21.75" customHeight="1">
      <c r="A57" s="25"/>
      <c r="B57" s="76"/>
      <c r="C57" s="76"/>
      <c r="D57" s="76"/>
      <c r="E57" s="76"/>
      <c r="F57" s="76"/>
      <c r="G57" s="76"/>
      <c r="H57" s="76"/>
      <c r="I57" s="76"/>
      <c r="J57" s="76"/>
      <c r="K57" s="76"/>
      <c r="L57" s="76"/>
      <c r="M57" s="131" t="s">
        <v>95</v>
      </c>
      <c r="N57" s="131"/>
      <c r="O57" s="131"/>
      <c r="P57" s="131" t="s">
        <v>96</v>
      </c>
      <c r="Q57" s="131"/>
      <c r="R57" s="78"/>
      <c r="S57" s="78" t="s">
        <v>97</v>
      </c>
      <c r="T57" s="22"/>
      <c r="U57" s="22"/>
      <c r="V57" s="22"/>
      <c r="W57" s="22"/>
      <c r="X57" s="22"/>
      <c r="Y57" s="22"/>
      <c r="Z57" s="22"/>
      <c r="AA57" s="22"/>
      <c r="AB57" s="22"/>
      <c r="AC57" s="22"/>
      <c r="AD57" s="22"/>
      <c r="AE57" s="22"/>
      <c r="AF57" s="22"/>
      <c r="AG57" s="26"/>
      <c r="AH57" s="26"/>
      <c r="AI57" s="26"/>
      <c r="AJ57" s="26"/>
      <c r="AK57" s="26"/>
      <c r="AL57" s="26"/>
      <c r="AM57" s="26"/>
      <c r="AN57" s="26"/>
      <c r="AO57" s="26"/>
      <c r="AP57" s="26"/>
      <c r="AQ57" s="27"/>
      <c r="AR57" s="27"/>
      <c r="AS57" s="27"/>
      <c r="AT57" s="28"/>
      <c r="AU57" s="28"/>
      <c r="AV57" s="28"/>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row>
    <row r="58" spans="1:184" s="21" customFormat="1" ht="21.75" customHeight="1">
      <c r="A58" s="25"/>
      <c r="B58" s="76"/>
      <c r="C58" s="76"/>
      <c r="D58" s="76"/>
      <c r="E58" s="76"/>
      <c r="F58" s="76"/>
      <c r="G58" s="76"/>
      <c r="H58" s="76"/>
      <c r="I58" s="76"/>
      <c r="J58" s="76"/>
      <c r="K58" s="76"/>
      <c r="L58" s="76"/>
      <c r="M58" s="131" t="s">
        <v>110</v>
      </c>
      <c r="N58" s="131"/>
      <c r="O58" s="131"/>
      <c r="P58" s="131" t="s">
        <v>111</v>
      </c>
      <c r="Q58" s="131"/>
      <c r="R58" s="78"/>
      <c r="S58" s="78" t="s">
        <v>112</v>
      </c>
      <c r="T58" s="22"/>
      <c r="U58" s="22"/>
      <c r="V58" s="22"/>
      <c r="W58" s="22"/>
      <c r="X58" s="22"/>
      <c r="Y58" s="22"/>
      <c r="Z58" s="22"/>
      <c r="AA58" s="22"/>
      <c r="AB58" s="22"/>
      <c r="AC58" s="22"/>
      <c r="AD58" s="22"/>
      <c r="AE58" s="22"/>
      <c r="AF58" s="22"/>
      <c r="AG58" s="26"/>
      <c r="AH58" s="26"/>
      <c r="AI58" s="26"/>
      <c r="AJ58" s="26"/>
      <c r="AK58" s="26"/>
      <c r="AL58" s="26"/>
      <c r="AM58" s="26"/>
      <c r="AN58" s="26"/>
      <c r="AO58" s="26"/>
      <c r="AP58" s="26"/>
      <c r="AQ58" s="27"/>
      <c r="AR58" s="27"/>
      <c r="AS58" s="27"/>
      <c r="AT58" s="28"/>
      <c r="AU58" s="28"/>
      <c r="AV58" s="28"/>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row>
    <row r="59" spans="1:184" s="21" customFormat="1" ht="21.75" customHeight="1">
      <c r="A59" s="25"/>
      <c r="B59" s="76"/>
      <c r="C59" s="76"/>
      <c r="D59" s="76"/>
      <c r="E59" s="76"/>
      <c r="F59" s="76"/>
      <c r="G59" s="76"/>
      <c r="H59" s="76"/>
      <c r="I59" s="76"/>
      <c r="J59" s="76"/>
      <c r="K59" s="76"/>
      <c r="L59" s="76"/>
      <c r="M59" s="131" t="s">
        <v>3</v>
      </c>
      <c r="N59" s="131"/>
      <c r="O59" s="131"/>
      <c r="P59" s="78"/>
      <c r="Q59" s="78" t="s">
        <v>113</v>
      </c>
      <c r="R59" s="78"/>
      <c r="S59" s="78" t="s">
        <v>114</v>
      </c>
      <c r="T59" s="22"/>
      <c r="U59" s="22"/>
      <c r="V59" s="22"/>
      <c r="W59" s="22"/>
      <c r="X59" s="22"/>
      <c r="Y59" s="22"/>
      <c r="Z59" s="22"/>
      <c r="AA59" s="22"/>
      <c r="AB59" s="22"/>
      <c r="AC59" s="22"/>
      <c r="AD59" s="22"/>
      <c r="AE59" s="22"/>
      <c r="AF59" s="22"/>
      <c r="AG59" s="26"/>
      <c r="AH59" s="26"/>
      <c r="AI59" s="26"/>
      <c r="AJ59" s="26"/>
      <c r="AK59" s="26"/>
      <c r="AL59" s="26"/>
      <c r="AM59" s="26"/>
      <c r="AN59" s="26"/>
      <c r="AO59" s="26"/>
      <c r="AP59" s="26"/>
      <c r="AQ59" s="27"/>
      <c r="AR59" s="27"/>
      <c r="AS59" s="27"/>
      <c r="AT59" s="28"/>
      <c r="AU59" s="28"/>
      <c r="AV59" s="28"/>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row>
    <row r="60" spans="1:48" s="21" customFormat="1" ht="21.75" customHeight="1">
      <c r="A60" s="20"/>
      <c r="B60" s="71" t="s">
        <v>98</v>
      </c>
      <c r="C60" s="76" t="s">
        <v>134</v>
      </c>
      <c r="D60" s="76"/>
      <c r="E60" s="76"/>
      <c r="F60" s="76"/>
      <c r="G60" s="76"/>
      <c r="H60" s="76"/>
      <c r="I60" s="76"/>
      <c r="J60" s="76"/>
      <c r="K60" s="76"/>
      <c r="L60" s="76"/>
      <c r="M60" s="76"/>
      <c r="N60" s="76"/>
      <c r="O60" s="76"/>
      <c r="P60" s="24"/>
      <c r="Q60" s="24"/>
      <c r="R60" s="24"/>
      <c r="S60" s="24"/>
      <c r="T60" s="24"/>
      <c r="U60" s="24"/>
      <c r="V60" s="24"/>
      <c r="W60" s="24"/>
      <c r="X60" s="24"/>
      <c r="Y60" s="24"/>
      <c r="Z60" s="24"/>
      <c r="AA60" s="24"/>
      <c r="AB60" s="24"/>
      <c r="AC60" s="24"/>
      <c r="AD60" s="24"/>
      <c r="AE60" s="23"/>
      <c r="AF60" s="23"/>
      <c r="AG60" s="22"/>
      <c r="AH60" s="22"/>
      <c r="AI60" s="22"/>
      <c r="AJ60" s="22"/>
      <c r="AK60" s="22"/>
      <c r="AL60" s="22"/>
      <c r="AM60" s="22"/>
      <c r="AN60" s="22"/>
      <c r="AO60" s="22"/>
      <c r="AP60" s="22"/>
      <c r="AT60" s="28"/>
      <c r="AU60" s="28"/>
      <c r="AV60" s="28"/>
    </row>
    <row r="61" spans="1:48" s="21" customFormat="1" ht="21.75" customHeight="1">
      <c r="A61" s="20"/>
      <c r="B61" s="71" t="s">
        <v>99</v>
      </c>
      <c r="C61" s="76" t="s">
        <v>100</v>
      </c>
      <c r="D61" s="76"/>
      <c r="E61" s="76"/>
      <c r="F61" s="76"/>
      <c r="G61" s="76"/>
      <c r="H61" s="76"/>
      <c r="I61" s="76"/>
      <c r="J61" s="76"/>
      <c r="K61" s="76"/>
      <c r="L61" s="76"/>
      <c r="M61" s="76"/>
      <c r="N61" s="76"/>
      <c r="O61" s="76"/>
      <c r="P61" s="24"/>
      <c r="Q61" s="24"/>
      <c r="R61" s="24"/>
      <c r="S61" s="24"/>
      <c r="T61" s="24"/>
      <c r="U61" s="24"/>
      <c r="V61" s="24"/>
      <c r="W61" s="24"/>
      <c r="X61" s="24"/>
      <c r="Y61" s="24"/>
      <c r="Z61" s="24"/>
      <c r="AA61" s="24"/>
      <c r="AB61" s="24"/>
      <c r="AC61" s="24"/>
      <c r="AD61" s="24"/>
      <c r="AE61" s="23"/>
      <c r="AF61" s="23"/>
      <c r="AG61" s="22"/>
      <c r="AH61" s="22"/>
      <c r="AI61" s="22"/>
      <c r="AJ61" s="22"/>
      <c r="AK61" s="22"/>
      <c r="AL61" s="22"/>
      <c r="AM61" s="22"/>
      <c r="AN61" s="22"/>
      <c r="AO61" s="22"/>
      <c r="AP61" s="22"/>
      <c r="AT61" s="28"/>
      <c r="AU61" s="28"/>
      <c r="AV61" s="28"/>
    </row>
    <row r="62" spans="1:48" s="21" customFormat="1" ht="21" customHeight="1">
      <c r="A62" s="29"/>
      <c r="B62" s="71" t="s">
        <v>101</v>
      </c>
      <c r="C62" s="76" t="s">
        <v>135</v>
      </c>
      <c r="D62" s="76"/>
      <c r="E62" s="76"/>
      <c r="F62" s="76"/>
      <c r="G62" s="76"/>
      <c r="H62" s="76"/>
      <c r="I62" s="76"/>
      <c r="J62" s="76"/>
      <c r="K62" s="76"/>
      <c r="L62" s="76"/>
      <c r="M62" s="76"/>
      <c r="N62" s="76"/>
      <c r="O62" s="76"/>
      <c r="P62" s="24"/>
      <c r="Q62" s="24"/>
      <c r="R62" s="24"/>
      <c r="S62" s="24"/>
      <c r="T62" s="24"/>
      <c r="U62" s="24"/>
      <c r="V62" s="24"/>
      <c r="W62" s="24"/>
      <c r="X62" s="24"/>
      <c r="Y62" s="24"/>
      <c r="Z62" s="24"/>
      <c r="AA62" s="24"/>
      <c r="AB62" s="24"/>
      <c r="AC62" s="24"/>
      <c r="AD62" s="24"/>
      <c r="AE62" s="23"/>
      <c r="AF62" s="23"/>
      <c r="AG62" s="22"/>
      <c r="AH62" s="22"/>
      <c r="AI62" s="22"/>
      <c r="AJ62" s="22"/>
      <c r="AK62" s="22"/>
      <c r="AL62" s="22"/>
      <c r="AM62" s="22"/>
      <c r="AN62" s="22"/>
      <c r="AO62" s="22"/>
      <c r="AP62" s="22"/>
      <c r="AT62" s="28"/>
      <c r="AU62" s="28"/>
      <c r="AV62" s="28"/>
    </row>
    <row r="63" spans="1:48" s="21" customFormat="1" ht="21" customHeight="1">
      <c r="A63" s="29"/>
      <c r="B63" s="71" t="s">
        <v>102</v>
      </c>
      <c r="C63" s="76" t="s">
        <v>103</v>
      </c>
      <c r="D63" s="76"/>
      <c r="E63" s="76"/>
      <c r="F63" s="76"/>
      <c r="G63" s="76"/>
      <c r="H63" s="76"/>
      <c r="I63" s="76"/>
      <c r="J63" s="76"/>
      <c r="K63" s="76"/>
      <c r="L63" s="76"/>
      <c r="M63" s="76"/>
      <c r="N63" s="76"/>
      <c r="O63" s="76"/>
      <c r="P63" s="24"/>
      <c r="Q63" s="24"/>
      <c r="R63" s="24"/>
      <c r="S63" s="24"/>
      <c r="T63" s="24"/>
      <c r="U63" s="24"/>
      <c r="V63" s="24"/>
      <c r="W63" s="24"/>
      <c r="X63" s="24"/>
      <c r="Y63" s="24"/>
      <c r="Z63" s="24"/>
      <c r="AA63" s="24"/>
      <c r="AB63" s="24"/>
      <c r="AC63" s="24"/>
      <c r="AD63" s="24"/>
      <c r="AE63" s="23"/>
      <c r="AF63" s="23"/>
      <c r="AG63" s="22"/>
      <c r="AH63" s="22"/>
      <c r="AI63" s="22"/>
      <c r="AJ63" s="22"/>
      <c r="AK63" s="22"/>
      <c r="AL63" s="22"/>
      <c r="AM63" s="22"/>
      <c r="AN63" s="22"/>
      <c r="AO63" s="22"/>
      <c r="AP63" s="22"/>
      <c r="AT63" s="28"/>
      <c r="AU63" s="28"/>
      <c r="AV63" s="28"/>
    </row>
    <row r="64" spans="2:15" ht="21" customHeight="1">
      <c r="B64" s="79" t="s">
        <v>123</v>
      </c>
      <c r="C64" s="70" t="s">
        <v>136</v>
      </c>
      <c r="D64" s="80"/>
      <c r="E64" s="80"/>
      <c r="F64" s="80"/>
      <c r="G64" s="80"/>
      <c r="H64" s="80"/>
      <c r="I64" s="80"/>
      <c r="J64" s="80"/>
      <c r="K64" s="80"/>
      <c r="L64" s="80"/>
      <c r="M64" s="80"/>
      <c r="N64" s="80"/>
      <c r="O64" s="80"/>
    </row>
    <row r="65" spans="2:15" ht="12.75">
      <c r="B65" s="80"/>
      <c r="C65" s="80"/>
      <c r="D65" s="80"/>
      <c r="E65" s="80"/>
      <c r="F65" s="80"/>
      <c r="G65" s="80"/>
      <c r="H65" s="80"/>
      <c r="I65" s="80"/>
      <c r="J65" s="80"/>
      <c r="K65" s="80"/>
      <c r="L65" s="80"/>
      <c r="M65" s="80"/>
      <c r="N65" s="80"/>
      <c r="O65" s="80"/>
    </row>
    <row r="66" spans="2:15" ht="12.75">
      <c r="B66" s="80"/>
      <c r="C66" s="80"/>
      <c r="D66" s="80"/>
      <c r="E66" s="80"/>
      <c r="F66" s="80"/>
      <c r="G66" s="80"/>
      <c r="H66" s="80"/>
      <c r="I66" s="80"/>
      <c r="J66" s="80"/>
      <c r="K66" s="80"/>
      <c r="L66" s="80"/>
      <c r="M66" s="80"/>
      <c r="N66" s="80"/>
      <c r="O66" s="80"/>
    </row>
    <row r="67" spans="2:15" ht="12.75">
      <c r="B67" s="80"/>
      <c r="C67" s="80"/>
      <c r="D67" s="80"/>
      <c r="E67" s="80"/>
      <c r="F67" s="80"/>
      <c r="G67" s="80"/>
      <c r="H67" s="80"/>
      <c r="I67" s="80"/>
      <c r="J67" s="80"/>
      <c r="K67" s="80"/>
      <c r="L67" s="80"/>
      <c r="M67" s="80"/>
      <c r="N67" s="80"/>
      <c r="O67" s="80"/>
    </row>
    <row r="68" spans="2:15" ht="12.75">
      <c r="B68" s="80"/>
      <c r="C68" s="80"/>
      <c r="D68" s="80"/>
      <c r="E68" s="80"/>
      <c r="F68" s="80"/>
      <c r="G68" s="80"/>
      <c r="H68" s="80"/>
      <c r="I68" s="80"/>
      <c r="J68" s="80"/>
      <c r="K68" s="80"/>
      <c r="L68" s="80"/>
      <c r="M68" s="80"/>
      <c r="N68" s="80"/>
      <c r="O68" s="80"/>
    </row>
    <row r="69" spans="2:15" ht="12.75">
      <c r="B69" s="80"/>
      <c r="C69" s="80"/>
      <c r="D69" s="80"/>
      <c r="E69" s="80"/>
      <c r="F69" s="80"/>
      <c r="G69" s="80"/>
      <c r="H69" s="80"/>
      <c r="I69" s="80"/>
      <c r="J69" s="80"/>
      <c r="K69" s="80"/>
      <c r="L69" s="80"/>
      <c r="M69" s="80"/>
      <c r="N69" s="80"/>
      <c r="O69" s="80"/>
    </row>
    <row r="70" spans="2:15" ht="12.75">
      <c r="B70" s="80"/>
      <c r="C70" s="80"/>
      <c r="D70" s="80"/>
      <c r="E70" s="80"/>
      <c r="F70" s="80"/>
      <c r="G70" s="80"/>
      <c r="H70" s="80"/>
      <c r="I70" s="80"/>
      <c r="J70" s="80"/>
      <c r="K70" s="80"/>
      <c r="L70" s="80"/>
      <c r="M70" s="80"/>
      <c r="N70" s="80"/>
      <c r="O70" s="80"/>
    </row>
    <row r="71" spans="2:15" ht="12.75">
      <c r="B71" s="80"/>
      <c r="C71" s="80"/>
      <c r="D71" s="80"/>
      <c r="E71" s="80"/>
      <c r="F71" s="80"/>
      <c r="G71" s="80"/>
      <c r="H71" s="80"/>
      <c r="I71" s="80"/>
      <c r="J71" s="80"/>
      <c r="K71" s="80"/>
      <c r="L71" s="80"/>
      <c r="M71" s="80"/>
      <c r="N71" s="80"/>
      <c r="O71" s="80"/>
    </row>
    <row r="72" spans="2:15" ht="12.75">
      <c r="B72" s="80"/>
      <c r="C72" s="80"/>
      <c r="D72" s="80"/>
      <c r="E72" s="80"/>
      <c r="F72" s="80"/>
      <c r="G72" s="80"/>
      <c r="H72" s="80"/>
      <c r="I72" s="80"/>
      <c r="J72" s="80"/>
      <c r="K72" s="80"/>
      <c r="L72" s="80"/>
      <c r="M72" s="80"/>
      <c r="N72" s="80"/>
      <c r="O72" s="80"/>
    </row>
    <row r="73" spans="2:15" ht="12.75">
      <c r="B73" s="80"/>
      <c r="C73" s="80"/>
      <c r="D73" s="80"/>
      <c r="E73" s="80"/>
      <c r="F73" s="80"/>
      <c r="G73" s="80"/>
      <c r="H73" s="80"/>
      <c r="I73" s="80"/>
      <c r="J73" s="80"/>
      <c r="K73" s="80"/>
      <c r="L73" s="80"/>
      <c r="M73" s="80"/>
      <c r="N73" s="80"/>
      <c r="O73" s="80"/>
    </row>
    <row r="74" spans="2:15" ht="12.75">
      <c r="B74" s="80"/>
      <c r="C74" s="80"/>
      <c r="D74" s="80"/>
      <c r="E74" s="80"/>
      <c r="F74" s="80"/>
      <c r="G74" s="80"/>
      <c r="H74" s="80"/>
      <c r="I74" s="80"/>
      <c r="J74" s="80"/>
      <c r="K74" s="80"/>
      <c r="L74" s="80"/>
      <c r="M74" s="80"/>
      <c r="N74" s="80"/>
      <c r="O74" s="80"/>
    </row>
    <row r="75" spans="2:15" ht="12.75">
      <c r="B75" s="80"/>
      <c r="C75" s="80"/>
      <c r="D75" s="80"/>
      <c r="E75" s="80"/>
      <c r="F75" s="80"/>
      <c r="G75" s="80"/>
      <c r="H75" s="80"/>
      <c r="I75" s="80"/>
      <c r="J75" s="80"/>
      <c r="K75" s="80"/>
      <c r="L75" s="80"/>
      <c r="M75" s="80"/>
      <c r="N75" s="80"/>
      <c r="O75" s="80"/>
    </row>
    <row r="76" spans="2:15" ht="12.75">
      <c r="B76" s="80"/>
      <c r="C76" s="80"/>
      <c r="D76" s="80"/>
      <c r="E76" s="80"/>
      <c r="F76" s="80"/>
      <c r="G76" s="80"/>
      <c r="H76" s="80"/>
      <c r="I76" s="80"/>
      <c r="J76" s="80"/>
      <c r="K76" s="80"/>
      <c r="L76" s="80"/>
      <c r="M76" s="80"/>
      <c r="N76" s="80"/>
      <c r="O76" s="80"/>
    </row>
    <row r="77" spans="2:15" ht="12.75">
      <c r="B77" s="80"/>
      <c r="C77" s="80"/>
      <c r="D77" s="80"/>
      <c r="E77" s="80"/>
      <c r="F77" s="80"/>
      <c r="G77" s="80"/>
      <c r="H77" s="80"/>
      <c r="I77" s="80"/>
      <c r="J77" s="80"/>
      <c r="K77" s="80"/>
      <c r="L77" s="80"/>
      <c r="M77" s="80"/>
      <c r="N77" s="80"/>
      <c r="O77" s="80"/>
    </row>
    <row r="78" spans="2:15" ht="12.75">
      <c r="B78" s="80"/>
      <c r="C78" s="80"/>
      <c r="D78" s="80"/>
      <c r="E78" s="80"/>
      <c r="F78" s="80"/>
      <c r="G78" s="80"/>
      <c r="H78" s="80"/>
      <c r="I78" s="80"/>
      <c r="J78" s="80"/>
      <c r="K78" s="80"/>
      <c r="L78" s="80"/>
      <c r="M78" s="80"/>
      <c r="N78" s="80"/>
      <c r="O78" s="80"/>
    </row>
    <row r="79" spans="2:15" ht="12.75">
      <c r="B79" s="80"/>
      <c r="C79" s="80"/>
      <c r="D79" s="80"/>
      <c r="E79" s="80"/>
      <c r="F79" s="80"/>
      <c r="G79" s="80"/>
      <c r="H79" s="80"/>
      <c r="I79" s="80"/>
      <c r="J79" s="80"/>
      <c r="K79" s="80"/>
      <c r="L79" s="80"/>
      <c r="M79" s="80"/>
      <c r="N79" s="80"/>
      <c r="O79" s="80"/>
    </row>
    <row r="80" spans="2:15" ht="12.75">
      <c r="B80" s="80"/>
      <c r="C80" s="80"/>
      <c r="D80" s="80"/>
      <c r="E80" s="80"/>
      <c r="F80" s="80"/>
      <c r="G80" s="80"/>
      <c r="H80" s="80"/>
      <c r="I80" s="80"/>
      <c r="J80" s="80"/>
      <c r="K80" s="80"/>
      <c r="L80" s="80"/>
      <c r="M80" s="80"/>
      <c r="N80" s="80"/>
      <c r="O80" s="80"/>
    </row>
    <row r="81" spans="2:15" ht="12.75">
      <c r="B81" s="80"/>
      <c r="C81" s="80"/>
      <c r="D81" s="80"/>
      <c r="E81" s="80"/>
      <c r="F81" s="80"/>
      <c r="G81" s="80"/>
      <c r="H81" s="80"/>
      <c r="I81" s="80"/>
      <c r="J81" s="80"/>
      <c r="K81" s="80"/>
      <c r="L81" s="80"/>
      <c r="M81" s="80"/>
      <c r="N81" s="80"/>
      <c r="O81" s="80"/>
    </row>
    <row r="82" spans="2:15" ht="12.75">
      <c r="B82" s="80"/>
      <c r="C82" s="80"/>
      <c r="D82" s="80"/>
      <c r="E82" s="80"/>
      <c r="F82" s="80"/>
      <c r="G82" s="80"/>
      <c r="H82" s="80"/>
      <c r="I82" s="80"/>
      <c r="J82" s="80"/>
      <c r="K82" s="80"/>
      <c r="L82" s="80"/>
      <c r="M82" s="80"/>
      <c r="N82" s="80"/>
      <c r="O82" s="80"/>
    </row>
    <row r="83" spans="2:15" ht="12.75">
      <c r="B83" s="80"/>
      <c r="C83" s="80"/>
      <c r="D83" s="80"/>
      <c r="E83" s="80"/>
      <c r="F83" s="80"/>
      <c r="G83" s="80"/>
      <c r="H83" s="80"/>
      <c r="I83" s="80"/>
      <c r="J83" s="80"/>
      <c r="K83" s="80"/>
      <c r="L83" s="80"/>
      <c r="M83" s="80"/>
      <c r="N83" s="80"/>
      <c r="O83" s="80"/>
    </row>
    <row r="84" spans="2:15" ht="12.75">
      <c r="B84" s="80"/>
      <c r="C84" s="80"/>
      <c r="D84" s="80"/>
      <c r="E84" s="80"/>
      <c r="F84" s="80"/>
      <c r="G84" s="80"/>
      <c r="H84" s="80"/>
      <c r="I84" s="80"/>
      <c r="J84" s="80"/>
      <c r="K84" s="80"/>
      <c r="L84" s="80"/>
      <c r="M84" s="80"/>
      <c r="N84" s="80"/>
      <c r="O84" s="80"/>
    </row>
    <row r="85" spans="2:15" ht="12.75">
      <c r="B85" s="80"/>
      <c r="C85" s="80"/>
      <c r="D85" s="80"/>
      <c r="E85" s="80"/>
      <c r="F85" s="80"/>
      <c r="G85" s="80"/>
      <c r="H85" s="80"/>
      <c r="I85" s="80"/>
      <c r="J85" s="80"/>
      <c r="K85" s="80"/>
      <c r="L85" s="80"/>
      <c r="M85" s="80"/>
      <c r="N85" s="80"/>
      <c r="O85" s="80"/>
    </row>
    <row r="86" spans="2:15" ht="12.75">
      <c r="B86" s="80"/>
      <c r="C86" s="80"/>
      <c r="D86" s="80"/>
      <c r="E86" s="80"/>
      <c r="F86" s="80"/>
      <c r="G86" s="80"/>
      <c r="H86" s="80"/>
      <c r="I86" s="80"/>
      <c r="J86" s="80"/>
      <c r="K86" s="80"/>
      <c r="L86" s="80"/>
      <c r="M86" s="80"/>
      <c r="N86" s="80"/>
      <c r="O86" s="80"/>
    </row>
    <row r="87" spans="2:15" ht="12.75">
      <c r="B87" s="80"/>
      <c r="C87" s="80"/>
      <c r="D87" s="80"/>
      <c r="E87" s="80"/>
      <c r="F87" s="80"/>
      <c r="G87" s="80"/>
      <c r="H87" s="80"/>
      <c r="I87" s="80"/>
      <c r="J87" s="80"/>
      <c r="K87" s="80"/>
      <c r="L87" s="80"/>
      <c r="M87" s="80"/>
      <c r="N87" s="80"/>
      <c r="O87" s="80"/>
    </row>
    <row r="88" spans="2:15" ht="12.75">
      <c r="B88" s="80"/>
      <c r="C88" s="80"/>
      <c r="D88" s="80"/>
      <c r="E88" s="80"/>
      <c r="F88" s="80"/>
      <c r="G88" s="80"/>
      <c r="H88" s="80"/>
      <c r="I88" s="80"/>
      <c r="J88" s="80"/>
      <c r="K88" s="80"/>
      <c r="L88" s="80"/>
      <c r="M88" s="80"/>
      <c r="N88" s="80"/>
      <c r="O88" s="80"/>
    </row>
    <row r="89" spans="2:15" ht="12.75">
      <c r="B89" s="80"/>
      <c r="C89" s="80"/>
      <c r="D89" s="80"/>
      <c r="E89" s="80"/>
      <c r="F89" s="80"/>
      <c r="G89" s="80"/>
      <c r="H89" s="80"/>
      <c r="I89" s="80"/>
      <c r="J89" s="80"/>
      <c r="K89" s="80"/>
      <c r="L89" s="80"/>
      <c r="M89" s="80"/>
      <c r="N89" s="80"/>
      <c r="O89" s="80"/>
    </row>
    <row r="90" spans="2:15" ht="12.75">
      <c r="B90" s="80"/>
      <c r="C90" s="80"/>
      <c r="D90" s="80"/>
      <c r="E90" s="80"/>
      <c r="F90" s="80"/>
      <c r="G90" s="80"/>
      <c r="H90" s="80"/>
      <c r="I90" s="80"/>
      <c r="J90" s="80"/>
      <c r="K90" s="80"/>
      <c r="L90" s="80"/>
      <c r="M90" s="80"/>
      <c r="N90" s="80"/>
      <c r="O90" s="80"/>
    </row>
    <row r="91" spans="2:15" ht="12.75">
      <c r="B91" s="80"/>
      <c r="C91" s="80"/>
      <c r="D91" s="80"/>
      <c r="E91" s="80"/>
      <c r="F91" s="80"/>
      <c r="G91" s="80"/>
      <c r="H91" s="80"/>
      <c r="I91" s="80"/>
      <c r="J91" s="80"/>
      <c r="K91" s="80"/>
      <c r="L91" s="80"/>
      <c r="M91" s="80"/>
      <c r="N91" s="80"/>
      <c r="O91" s="80"/>
    </row>
    <row r="92" spans="2:15" ht="12.75">
      <c r="B92" s="80"/>
      <c r="C92" s="80"/>
      <c r="D92" s="80"/>
      <c r="E92" s="80"/>
      <c r="F92" s="80"/>
      <c r="G92" s="80"/>
      <c r="H92" s="80"/>
      <c r="I92" s="80"/>
      <c r="J92" s="80"/>
      <c r="K92" s="80"/>
      <c r="L92" s="80"/>
      <c r="M92" s="80"/>
      <c r="N92" s="80"/>
      <c r="O92" s="80"/>
    </row>
    <row r="93" spans="2:15" ht="12.75">
      <c r="B93" s="80"/>
      <c r="C93" s="80"/>
      <c r="D93" s="80"/>
      <c r="E93" s="80"/>
      <c r="F93" s="80"/>
      <c r="G93" s="80"/>
      <c r="H93" s="80"/>
      <c r="I93" s="80"/>
      <c r="J93" s="80"/>
      <c r="K93" s="80"/>
      <c r="L93" s="80"/>
      <c r="M93" s="80"/>
      <c r="N93" s="80"/>
      <c r="O93" s="80"/>
    </row>
    <row r="94" spans="2:15" ht="12.75">
      <c r="B94" s="80"/>
      <c r="C94" s="80"/>
      <c r="D94" s="80"/>
      <c r="E94" s="80"/>
      <c r="F94" s="80"/>
      <c r="G94" s="80"/>
      <c r="H94" s="80"/>
      <c r="I94" s="80"/>
      <c r="J94" s="80"/>
      <c r="K94" s="80"/>
      <c r="L94" s="80"/>
      <c r="M94" s="80"/>
      <c r="N94" s="80"/>
      <c r="O94" s="80"/>
    </row>
    <row r="95" spans="2:15" ht="12.75">
      <c r="B95" s="80"/>
      <c r="C95" s="80"/>
      <c r="D95" s="80"/>
      <c r="E95" s="80"/>
      <c r="F95" s="80"/>
      <c r="G95" s="80"/>
      <c r="H95" s="80"/>
      <c r="I95" s="80"/>
      <c r="J95" s="80"/>
      <c r="K95" s="80"/>
      <c r="L95" s="80"/>
      <c r="M95" s="80"/>
      <c r="N95" s="80"/>
      <c r="O95" s="80"/>
    </row>
    <row r="96" spans="2:15" ht="12.75">
      <c r="B96" s="80"/>
      <c r="C96" s="80"/>
      <c r="D96" s="80"/>
      <c r="E96" s="80"/>
      <c r="F96" s="80"/>
      <c r="G96" s="80"/>
      <c r="H96" s="80"/>
      <c r="I96" s="80"/>
      <c r="J96" s="80"/>
      <c r="K96" s="80"/>
      <c r="L96" s="80"/>
      <c r="M96" s="80"/>
      <c r="N96" s="80"/>
      <c r="O96" s="80"/>
    </row>
    <row r="97" spans="2:15" ht="12.75">
      <c r="B97" s="80"/>
      <c r="C97" s="80"/>
      <c r="D97" s="80"/>
      <c r="E97" s="80"/>
      <c r="F97" s="80"/>
      <c r="G97" s="80"/>
      <c r="H97" s="80"/>
      <c r="I97" s="80"/>
      <c r="J97" s="80"/>
      <c r="K97" s="80"/>
      <c r="L97" s="80"/>
      <c r="M97" s="80"/>
      <c r="N97" s="80"/>
      <c r="O97" s="80"/>
    </row>
    <row r="98" spans="2:15" ht="12.75">
      <c r="B98" s="80"/>
      <c r="C98" s="80"/>
      <c r="D98" s="80"/>
      <c r="E98" s="80"/>
      <c r="F98" s="80"/>
      <c r="G98" s="80"/>
      <c r="H98" s="80"/>
      <c r="I98" s="80"/>
      <c r="J98" s="80"/>
      <c r="K98" s="80"/>
      <c r="L98" s="80"/>
      <c r="M98" s="80"/>
      <c r="N98" s="80"/>
      <c r="O98" s="80"/>
    </row>
    <row r="99" spans="2:15" ht="12.75">
      <c r="B99" s="80"/>
      <c r="C99" s="80"/>
      <c r="D99" s="80"/>
      <c r="E99" s="80"/>
      <c r="F99" s="80"/>
      <c r="G99" s="80"/>
      <c r="H99" s="80"/>
      <c r="I99" s="80"/>
      <c r="J99" s="80"/>
      <c r="K99" s="80"/>
      <c r="L99" s="80"/>
      <c r="M99" s="80"/>
      <c r="N99" s="80"/>
      <c r="O99" s="80"/>
    </row>
    <row r="100" spans="2:15" ht="12.75">
      <c r="B100" s="80"/>
      <c r="C100" s="80"/>
      <c r="D100" s="80"/>
      <c r="E100" s="80"/>
      <c r="F100" s="80"/>
      <c r="G100" s="80"/>
      <c r="H100" s="80"/>
      <c r="I100" s="80"/>
      <c r="J100" s="80"/>
      <c r="K100" s="80"/>
      <c r="L100" s="80"/>
      <c r="M100" s="80"/>
      <c r="N100" s="80"/>
      <c r="O100" s="80"/>
    </row>
    <row r="101" spans="2:15" ht="12.75">
      <c r="B101" s="80"/>
      <c r="C101" s="80"/>
      <c r="D101" s="80"/>
      <c r="E101" s="80"/>
      <c r="F101" s="80"/>
      <c r="G101" s="80"/>
      <c r="H101" s="80"/>
      <c r="I101" s="80"/>
      <c r="J101" s="80"/>
      <c r="K101" s="80"/>
      <c r="L101" s="80"/>
      <c r="M101" s="80"/>
      <c r="N101" s="80"/>
      <c r="O101" s="80"/>
    </row>
    <row r="102" spans="2:15" ht="12.75">
      <c r="B102" s="80"/>
      <c r="C102" s="80"/>
      <c r="D102" s="80"/>
      <c r="E102" s="80"/>
      <c r="F102" s="80"/>
      <c r="G102" s="80"/>
      <c r="H102" s="80"/>
      <c r="I102" s="80"/>
      <c r="J102" s="80"/>
      <c r="K102" s="80"/>
      <c r="L102" s="80"/>
      <c r="M102" s="80"/>
      <c r="N102" s="80"/>
      <c r="O102" s="80"/>
    </row>
    <row r="103" spans="2:15" ht="12.75">
      <c r="B103" s="80"/>
      <c r="C103" s="80"/>
      <c r="D103" s="80"/>
      <c r="E103" s="80"/>
      <c r="F103" s="80"/>
      <c r="G103" s="80"/>
      <c r="H103" s="80"/>
      <c r="I103" s="80"/>
      <c r="J103" s="80"/>
      <c r="K103" s="80"/>
      <c r="L103" s="80"/>
      <c r="M103" s="80"/>
      <c r="N103" s="80"/>
      <c r="O103" s="80"/>
    </row>
    <row r="104" spans="2:15" ht="12.75">
      <c r="B104" s="80"/>
      <c r="C104" s="80"/>
      <c r="D104" s="80"/>
      <c r="E104" s="80"/>
      <c r="F104" s="80"/>
      <c r="G104" s="80"/>
      <c r="H104" s="80"/>
      <c r="I104" s="80"/>
      <c r="J104" s="80"/>
      <c r="K104" s="80"/>
      <c r="L104" s="80"/>
      <c r="M104" s="80"/>
      <c r="N104" s="80"/>
      <c r="O104" s="80"/>
    </row>
    <row r="105" spans="2:15" ht="12.75">
      <c r="B105" s="80"/>
      <c r="C105" s="80"/>
      <c r="D105" s="80"/>
      <c r="E105" s="80"/>
      <c r="F105" s="80"/>
      <c r="G105" s="80"/>
      <c r="H105" s="80"/>
      <c r="I105" s="80"/>
      <c r="J105" s="80"/>
      <c r="K105" s="80"/>
      <c r="L105" s="80"/>
      <c r="M105" s="80"/>
      <c r="N105" s="80"/>
      <c r="O105" s="80"/>
    </row>
  </sheetData>
  <sheetProtection/>
  <mergeCells count="99">
    <mergeCell ref="AE43:AG43"/>
    <mergeCell ref="AH43:AJ43"/>
    <mergeCell ref="AK43:AM43"/>
    <mergeCell ref="AN43:AP43"/>
    <mergeCell ref="P58:Q58"/>
    <mergeCell ref="M59:O59"/>
    <mergeCell ref="A50:AS50"/>
    <mergeCell ref="C52:O52"/>
    <mergeCell ref="C56:M56"/>
    <mergeCell ref="M58:O58"/>
    <mergeCell ref="B28:C28"/>
    <mergeCell ref="AQ28:AR28"/>
    <mergeCell ref="B35:C35"/>
    <mergeCell ref="A40:C40"/>
    <mergeCell ref="AQ40:AS40"/>
    <mergeCell ref="AQ42:AR42"/>
    <mergeCell ref="AN9:AP9"/>
    <mergeCell ref="A10:C10"/>
    <mergeCell ref="A11:AM11"/>
    <mergeCell ref="AN11:AP11"/>
    <mergeCell ref="Y9:AA9"/>
    <mergeCell ref="AB9:AD9"/>
    <mergeCell ref="AE9:AG9"/>
    <mergeCell ref="AH9:AJ9"/>
    <mergeCell ref="P9:R9"/>
    <mergeCell ref="S9:U9"/>
    <mergeCell ref="V9:X9"/>
    <mergeCell ref="AK9:AM9"/>
    <mergeCell ref="D9:F9"/>
    <mergeCell ref="G9:I9"/>
    <mergeCell ref="J9:L9"/>
    <mergeCell ref="M9:O9"/>
    <mergeCell ref="AN4:AP4"/>
    <mergeCell ref="A8:AS8"/>
    <mergeCell ref="AB4:AD5"/>
    <mergeCell ref="AE4:AG5"/>
    <mergeCell ref="AH4:AJ5"/>
    <mergeCell ref="AK4:AM5"/>
    <mergeCell ref="J4:L5"/>
    <mergeCell ref="M4:O5"/>
    <mergeCell ref="A46:C46"/>
    <mergeCell ref="AQ46:AS46"/>
    <mergeCell ref="B47:C47"/>
    <mergeCell ref="AQ47:AR47"/>
    <mergeCell ref="M57:O57"/>
    <mergeCell ref="P57:Q57"/>
    <mergeCell ref="P56:Q56"/>
    <mergeCell ref="B48:C48"/>
    <mergeCell ref="AQ48:AR48"/>
    <mergeCell ref="G43:I43"/>
    <mergeCell ref="J43:L43"/>
    <mergeCell ref="M43:O43"/>
    <mergeCell ref="P43:R43"/>
    <mergeCell ref="A44:C44"/>
    <mergeCell ref="AQ44:AS44"/>
    <mergeCell ref="S43:U43"/>
    <mergeCell ref="V43:X43"/>
    <mergeCell ref="Y43:AA43"/>
    <mergeCell ref="AB43:AD43"/>
    <mergeCell ref="A31:C31"/>
    <mergeCell ref="AQ31:AS31"/>
    <mergeCell ref="B32:C32"/>
    <mergeCell ref="AQ32:AR32"/>
    <mergeCell ref="A43:C43"/>
    <mergeCell ref="AQ43:AS43"/>
    <mergeCell ref="B42:C42"/>
    <mergeCell ref="B41:C41"/>
    <mergeCell ref="AQ41:AR41"/>
    <mergeCell ref="D43:F43"/>
    <mergeCell ref="B14:C14"/>
    <mergeCell ref="AQ14:AR14"/>
    <mergeCell ref="A15:AS15"/>
    <mergeCell ref="A16:C16"/>
    <mergeCell ref="AQ16:AS16"/>
    <mergeCell ref="A30:AS30"/>
    <mergeCell ref="B17:C17"/>
    <mergeCell ref="AQ17:AR17"/>
    <mergeCell ref="B29:C29"/>
    <mergeCell ref="AQ29:AR29"/>
    <mergeCell ref="P4:R5"/>
    <mergeCell ref="S4:U5"/>
    <mergeCell ref="V4:X5"/>
    <mergeCell ref="Y4:AA5"/>
    <mergeCell ref="B13:C13"/>
    <mergeCell ref="AQ13:AR13"/>
    <mergeCell ref="A12:C12"/>
    <mergeCell ref="AQ12:AS12"/>
    <mergeCell ref="AQ4:AS7"/>
    <mergeCell ref="AN5:AP5"/>
    <mergeCell ref="D1:AP1"/>
    <mergeCell ref="A2:AP2"/>
    <mergeCell ref="AQ10:AS10"/>
    <mergeCell ref="AQ11:AS11"/>
    <mergeCell ref="A9:C9"/>
    <mergeCell ref="AQ9:AS9"/>
    <mergeCell ref="A3:AP3"/>
    <mergeCell ref="A4:C7"/>
    <mergeCell ref="D4:F5"/>
    <mergeCell ref="G4:I5"/>
  </mergeCells>
  <printOptions/>
  <pageMargins left="0.7480314960629921" right="0.7480314960629921" top="0.984251968503937" bottom="0.984251968503937" header="0.5118110236220472" footer="0.5118110236220472"/>
  <pageSetup horizontalDpi="600" verticalDpi="600" orientation="landscape" paperSize="8" scale="75" r:id="rId4"/>
  <legacyDrawing r:id="rId3"/>
  <oleObjects>
    <oleObject progId="CDraw5" shapeId="137191" r:id="rId1"/>
    <oleObject progId="CDraw5" shapeId="137192" r:id="rId2"/>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Lynette Steyn</dc:creator>
  <cp:keywords/>
  <dc:description/>
  <cp:lastModifiedBy>Lynette Steyn</cp:lastModifiedBy>
  <cp:lastPrinted>2005-04-25T06:01:49Z</cp:lastPrinted>
  <dcterms:created xsi:type="dcterms:W3CDTF">2002-03-19T07:07:32Z</dcterms:created>
  <dcterms:modified xsi:type="dcterms:W3CDTF">2014-10-06T13:10:37Z</dcterms:modified>
  <cp:category/>
  <cp:version/>
  <cp:contentType/>
  <cp:contentStatus/>
</cp:coreProperties>
</file>