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40" windowHeight="5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<sst xmlns="http://schemas.openxmlformats.org/spreadsheetml/2006/main" count="96" uniqueCount="95">
  <si>
    <t>'000t</t>
  </si>
  <si>
    <t>May/Mei 2000</t>
  </si>
  <si>
    <t>Jun 2000</t>
  </si>
  <si>
    <t>Jul 2000</t>
  </si>
  <si>
    <t>Sept 2000</t>
  </si>
  <si>
    <t>Oct/Okt 2000</t>
  </si>
  <si>
    <t>Nov 2000</t>
  </si>
  <si>
    <t>Dec/Des 2000</t>
  </si>
  <si>
    <t>Progressive/Progressief</t>
  </si>
  <si>
    <t>1 May/Mei 2000</t>
  </si>
  <si>
    <t>1 Jun 2000</t>
  </si>
  <si>
    <t>1 Jul 2000</t>
  </si>
  <si>
    <t>1 Aug 2000</t>
  </si>
  <si>
    <t>1 Sept 2000</t>
  </si>
  <si>
    <t>1 Oct/Okt 2000</t>
  </si>
  <si>
    <t>1 Nov 2000</t>
  </si>
  <si>
    <t>1 Dec/Des 2000</t>
  </si>
  <si>
    <t>(a) Opening stock (3)</t>
  </si>
  <si>
    <t>(b) Acquisition</t>
  </si>
  <si>
    <t>(b) Verkryging</t>
  </si>
  <si>
    <t>Deliveries directly from farms (4)</t>
  </si>
  <si>
    <t>Imports destined for RSA</t>
  </si>
  <si>
    <t>(c) Utilisation</t>
  </si>
  <si>
    <t>(c) Aanwending</t>
  </si>
  <si>
    <t>Processed for local market:</t>
  </si>
  <si>
    <t>Verwerk vir binnelandse mark:</t>
  </si>
  <si>
    <t>Human consumption</t>
  </si>
  <si>
    <t>Animal feed</t>
  </si>
  <si>
    <t>Dierevoer</t>
  </si>
  <si>
    <t>Released to end-consumer(s)</t>
  </si>
  <si>
    <t>(d) Exports</t>
  </si>
  <si>
    <t>(d) Uitvoere</t>
  </si>
  <si>
    <t>(e) Sundries</t>
  </si>
  <si>
    <t>31 May/Mei 2000</t>
  </si>
  <si>
    <t>30 Jun 2000</t>
  </si>
  <si>
    <t>31 Jul 2000</t>
  </si>
  <si>
    <t>31 Aug 2000</t>
  </si>
  <si>
    <t>30 Sept 2000</t>
  </si>
  <si>
    <t>31 Oct/Okt 2000</t>
  </si>
  <si>
    <t>30 Nov 2000</t>
  </si>
  <si>
    <t>31 Dec/Des 2000</t>
  </si>
  <si>
    <t>Storers, traders</t>
  </si>
  <si>
    <t>Opbergers, handelaars</t>
  </si>
  <si>
    <t>Processors</t>
  </si>
  <si>
    <t>Verwerkers</t>
  </si>
  <si>
    <t>Apr 2000</t>
  </si>
  <si>
    <t>SMI-022001     Monthly announcement of information according to the new return system. / Maandelikse bekendmaking van inligting met betrekking tot nuwe opgawestelsel. (1)                  28/02/2001</t>
  </si>
  <si>
    <t xml:space="preserve">SUNFLOWER SEED/SONNEBLOMSAAD 2000 Year (Jan - Dec)/ 2000 Jaar (Jan - Des) (2) </t>
  </si>
  <si>
    <t>Jan 2000</t>
  </si>
  <si>
    <t>Feb 2000</t>
  </si>
  <si>
    <t>Mar 2000</t>
  </si>
  <si>
    <t>Aug 2000</t>
  </si>
  <si>
    <t>Jan - Dec/Des 2000</t>
  </si>
  <si>
    <t>1 Jan 2000</t>
  </si>
  <si>
    <t>1 Feb 2000</t>
  </si>
  <si>
    <t>1 Mar 2000</t>
  </si>
  <si>
    <t>1Apr 2000</t>
  </si>
  <si>
    <t>1Jan 2000</t>
  </si>
  <si>
    <t xml:space="preserve"> (a) Beginvoorraad (3)</t>
  </si>
  <si>
    <t>Prog. Jan - Dec/Des 2000</t>
  </si>
  <si>
    <t>Lewerings direk vanaf plasse (4)</t>
  </si>
  <si>
    <t>Invoere bestem vir RSA</t>
  </si>
  <si>
    <t>Menslike verbruik</t>
  </si>
  <si>
    <t>Crushed for oil and oilcake</t>
  </si>
  <si>
    <t>Gepers vir olie en oliekoek</t>
  </si>
  <si>
    <t>Withdrawn by producers</t>
  </si>
  <si>
    <t>Onttrek deur produsente</t>
  </si>
  <si>
    <t xml:space="preserve"> Vrygestel aan eindverbruiker(s)</t>
  </si>
  <si>
    <t>Seed for planting purposes</t>
  </si>
  <si>
    <t>Saad vir plantdoeleindes</t>
  </si>
  <si>
    <t>Whole sunflower seed</t>
  </si>
  <si>
    <t>Heel sonneblomsaad</t>
  </si>
  <si>
    <t xml:space="preserve">(e) Diverse </t>
  </si>
  <si>
    <t>Net dispatches(+)/receipts(-)</t>
  </si>
  <si>
    <t>Netto versendings(+)/ontvangstes(-)</t>
  </si>
  <si>
    <t xml:space="preserve">Surplus(-)/Deficit(+) </t>
  </si>
  <si>
    <t xml:space="preserve">Surplus(-)/Tekort(+) </t>
  </si>
  <si>
    <t>31 Jan 2000</t>
  </si>
  <si>
    <t>29 Feb 2000</t>
  </si>
  <si>
    <t>31 Mar 2000</t>
  </si>
  <si>
    <t>30 Apr 2000</t>
  </si>
  <si>
    <t xml:space="preserve">(f) Unutilised stock (a+b-c-d-e) </t>
  </si>
  <si>
    <t>(f) Onaangewende voorraad (a+b-c-d-e)</t>
  </si>
  <si>
    <t>(g) Stocks stored at:</t>
  </si>
  <si>
    <t>(g) Voorraad geberg by:</t>
  </si>
  <si>
    <t xml:space="preserve">(1) The new system reports on the actual movement of sunflower seed./Die nuwe stelsel rapporteer oor die fisiese beweging van sonneblomsaad. </t>
  </si>
  <si>
    <t>(2) As declared by collaborators. Although everything has been done to ensure the accuracy of the information, SAGIS does not take any responsibility for actions or losses that might occur as a result of the usage of this information./</t>
  </si>
  <si>
    <t xml:space="preserve">     Soos verskaf deur medewerkers. Alhoewel alles gedoen is om te verseker dat die inligting korrek is, aanvaar SAGIS geen verantwoordelikheid vir enige aksies of verliese as gevolg van die inligting wat gebruik is nie.</t>
  </si>
  <si>
    <t>(3) Opening stock includes all stocks in commercial structures irrespective of ownership./Beginvoorraad sluit  alle voorrade in  kommersiële strukture in, ongeag eienaarskap.</t>
  </si>
  <si>
    <t>(4) Includes a portion of the production of developing sector - the balance will not necessarily be included here./ Ingesluit 'n deel van produksie van opkomende sektor - die balans sal nie noodwendig hier ingesluit word nie.</t>
  </si>
  <si>
    <t xml:space="preserve">     Producer deliveries directly from farms./Produsentelewerings direk vanaf plase:                     Dec/Des 1999                             1 350 ton</t>
  </si>
  <si>
    <t xml:space="preserve">               Jan - Nov 2000       </t>
  </si>
  <si>
    <t>544 837 ton</t>
  </si>
  <si>
    <t xml:space="preserve">                                                Dec/Des 2000</t>
  </si>
  <si>
    <t xml:space="preserve">           0 ton</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</si>
</sst>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00"/>
    <numFmt numFmtId="165" formatCode="0.0"/>
  </numFmts>
  <fonts count="41">
    <font>
      <sz val="10"/>
      <name val="Arial"/>
      <family val="0"/>
    </font>
    <font>
      <sz val="10"/>
      <color indexed="8"/>
      <name val="Arial"/>
      <family val="2"/>
    </font>
    <font>
      <sz val="12"/>
      <color indexed="8"/>
      <name val="Arial"/>
      <family val="2"/>
    </font>
    <font>
      <b/>
      <sz val="12"/>
      <color indexed="8"/>
      <name val="Arial"/>
      <family val="2"/>
    </font>
    <font>
      <i/>
      <sz val="12"/>
      <color indexed="8"/>
      <name val="Arial"/>
      <family val="2"/>
    </font>
    <font>
      <b/>
      <sz val="10"/>
      <color indexed="8"/>
      <name val="Arial"/>
      <family val="2"/>
    </font>
    <font>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style="medium"/>
      <top style="thin"/>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thin"/>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0">
    <xf numFmtId="0" fontId="0" fillId="0" borderId="0" xfId="0" applyAlignment="1">
      <alignment/>
    </xf>
    <xf numFmtId="0" fontId="1" fillId="0" borderId="0" xfId="0" applyFont="1" applyFill="1" applyAlignment="1">
      <alignment/>
    </xf>
    <xf numFmtId="0" fontId="2" fillId="0" borderId="10" xfId="0" applyFont="1" applyFill="1" applyBorder="1" applyAlignment="1">
      <alignment horizontal="center"/>
    </xf>
    <xf numFmtId="0" fontId="3" fillId="0" borderId="11" xfId="0" applyFont="1" applyFill="1" applyBorder="1" applyAlignment="1">
      <alignment/>
    </xf>
    <xf numFmtId="0" fontId="2" fillId="0" borderId="12" xfId="0" applyFont="1" applyFill="1" applyBorder="1" applyAlignment="1">
      <alignment/>
    </xf>
    <xf numFmtId="17" fontId="3" fillId="0" borderId="12" xfId="0" applyNumberFormat="1" applyFont="1" applyFill="1" applyBorder="1" applyAlignment="1" quotePrefix="1">
      <alignment/>
    </xf>
    <xf numFmtId="0" fontId="3" fillId="0" borderId="11" xfId="0" applyFont="1" applyFill="1" applyBorder="1" applyAlignment="1" quotePrefix="1">
      <alignment horizontal="center"/>
    </xf>
    <xf numFmtId="0" fontId="3" fillId="0" borderId="13" xfId="0" applyFont="1" applyFill="1" applyBorder="1" applyAlignment="1" quotePrefix="1">
      <alignment horizontal="center"/>
    </xf>
    <xf numFmtId="0" fontId="3" fillId="0" borderId="14" xfId="0" applyFont="1" applyFill="1" applyBorder="1" applyAlignment="1">
      <alignment horizontal="center"/>
    </xf>
    <xf numFmtId="0" fontId="3" fillId="0" borderId="12"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0" xfId="0" applyFont="1" applyFill="1" applyBorder="1" applyAlignment="1">
      <alignment/>
    </xf>
    <xf numFmtId="0" fontId="1" fillId="0" borderId="10" xfId="0" applyFont="1" applyFill="1" applyBorder="1" applyAlignment="1">
      <alignment/>
    </xf>
    <xf numFmtId="0" fontId="2" fillId="0" borderId="16" xfId="0" applyFont="1" applyFill="1" applyBorder="1" applyAlignment="1">
      <alignment horizontal="center"/>
    </xf>
    <xf numFmtId="0" fontId="3" fillId="0" borderId="17" xfId="0" applyFont="1" applyFill="1" applyBorder="1" applyAlignment="1" quotePrefix="1">
      <alignment horizontal="center"/>
    </xf>
    <xf numFmtId="0" fontId="2" fillId="0" borderId="18"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18" xfId="0" applyFont="1" applyFill="1" applyBorder="1" applyAlignment="1">
      <alignment horizontal="center"/>
    </xf>
    <xf numFmtId="0" fontId="1" fillId="0" borderId="0" xfId="0" applyFont="1" applyFill="1" applyBorder="1" applyAlignment="1">
      <alignment/>
    </xf>
    <xf numFmtId="0" fontId="2" fillId="0" borderId="11" xfId="0" applyFont="1" applyFill="1" applyBorder="1" applyAlignment="1">
      <alignment/>
    </xf>
    <xf numFmtId="0" fontId="2" fillId="0" borderId="19" xfId="0" applyFont="1" applyFill="1" applyBorder="1" applyAlignment="1" quotePrefix="1">
      <alignment horizontal="center"/>
    </xf>
    <xf numFmtId="0" fontId="2" fillId="0" borderId="20" xfId="0" applyFont="1" applyFill="1" applyBorder="1" applyAlignment="1" quotePrefix="1">
      <alignment horizontal="center"/>
    </xf>
    <xf numFmtId="0" fontId="2" fillId="0" borderId="21" xfId="0" applyFont="1" applyFill="1" applyBorder="1" applyAlignment="1" quotePrefix="1">
      <alignment horizontal="center"/>
    </xf>
    <xf numFmtId="0" fontId="3" fillId="0" borderId="22" xfId="0" applyFont="1" applyFill="1" applyBorder="1" applyAlignment="1">
      <alignment/>
    </xf>
    <xf numFmtId="0" fontId="2" fillId="0" borderId="0" xfId="0" applyFont="1" applyFill="1" applyAlignment="1">
      <alignment/>
    </xf>
    <xf numFmtId="165" fontId="2" fillId="0" borderId="16" xfId="0" applyNumberFormat="1" applyFont="1" applyFill="1" applyBorder="1" applyAlignment="1">
      <alignment horizontal="right"/>
    </xf>
    <xf numFmtId="0" fontId="3" fillId="0" borderId="0" xfId="0" applyFont="1" applyFill="1" applyBorder="1" applyAlignment="1">
      <alignment horizontal="right"/>
    </xf>
    <xf numFmtId="0" fontId="3" fillId="0" borderId="23" xfId="0" applyFont="1" applyFill="1" applyBorder="1" applyAlignment="1">
      <alignment horizontal="right"/>
    </xf>
    <xf numFmtId="165" fontId="2" fillId="0" borderId="0" xfId="0" applyNumberFormat="1" applyFont="1" applyFill="1" applyBorder="1" applyAlignment="1">
      <alignment horizontal="right"/>
    </xf>
    <xf numFmtId="165" fontId="2" fillId="0" borderId="18"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Alignment="1">
      <alignment horizontal="right"/>
    </xf>
    <xf numFmtId="0" fontId="2" fillId="0" borderId="23" xfId="0" applyFont="1" applyFill="1" applyBorder="1" applyAlignment="1">
      <alignment/>
    </xf>
    <xf numFmtId="165" fontId="2" fillId="0" borderId="11" xfId="0" applyNumberFormat="1" applyFont="1" applyFill="1" applyBorder="1" applyAlignment="1">
      <alignment horizontal="right"/>
    </xf>
    <xf numFmtId="0" fontId="4" fillId="0" borderId="24" xfId="0" applyFont="1" applyFill="1" applyBorder="1" applyAlignment="1">
      <alignment/>
    </xf>
    <xf numFmtId="0" fontId="2" fillId="0" borderId="25" xfId="0" applyFont="1" applyFill="1" applyBorder="1" applyAlignment="1">
      <alignment/>
    </xf>
    <xf numFmtId="165" fontId="2" fillId="0" borderId="13" xfId="0" applyNumberFormat="1" applyFont="1" applyFill="1" applyBorder="1" applyAlignment="1">
      <alignment horizontal="right"/>
    </xf>
    <xf numFmtId="0" fontId="4" fillId="0" borderId="26" xfId="0" applyFont="1" applyFill="1" applyBorder="1" applyAlignment="1">
      <alignment horizontal="right"/>
    </xf>
    <xf numFmtId="0" fontId="4" fillId="0" borderId="25" xfId="0" applyFont="1" applyFill="1" applyBorder="1" applyAlignment="1">
      <alignment horizontal="right"/>
    </xf>
    <xf numFmtId="0" fontId="4" fillId="0" borderId="27" xfId="0" applyFont="1" applyFill="1" applyBorder="1" applyAlignment="1">
      <alignment horizontal="right"/>
    </xf>
    <xf numFmtId="0" fontId="4" fillId="0" borderId="28" xfId="0" applyFont="1" applyFill="1" applyBorder="1" applyAlignment="1">
      <alignment/>
    </xf>
    <xf numFmtId="0" fontId="2" fillId="0" borderId="29" xfId="0" applyFont="1" applyFill="1" applyBorder="1" applyAlignment="1">
      <alignment/>
    </xf>
    <xf numFmtId="0" fontId="4" fillId="0" borderId="30" xfId="0" applyFont="1" applyFill="1" applyBorder="1" applyAlignment="1">
      <alignment horizontal="right"/>
    </xf>
    <xf numFmtId="0" fontId="4" fillId="0" borderId="29" xfId="0" applyFont="1" applyFill="1" applyBorder="1" applyAlignment="1">
      <alignment horizontal="right"/>
    </xf>
    <xf numFmtId="0" fontId="4" fillId="0" borderId="31" xfId="0" applyFont="1" applyFill="1" applyBorder="1" applyAlignment="1">
      <alignment horizontal="right"/>
    </xf>
    <xf numFmtId="0" fontId="3" fillId="0" borderId="0" xfId="0" applyFont="1" applyFill="1" applyAlignment="1">
      <alignment horizontal="right"/>
    </xf>
    <xf numFmtId="0" fontId="4" fillId="0" borderId="32" xfId="0" applyFont="1" applyFill="1" applyBorder="1" applyAlignment="1">
      <alignment/>
    </xf>
    <xf numFmtId="0" fontId="4" fillId="0" borderId="12" xfId="0" applyFont="1" applyFill="1" applyBorder="1" applyAlignment="1">
      <alignment/>
    </xf>
    <xf numFmtId="0" fontId="4" fillId="0" borderId="11" xfId="0" applyFont="1" applyFill="1" applyBorder="1" applyAlignment="1">
      <alignment horizontal="right"/>
    </xf>
    <xf numFmtId="0" fontId="4" fillId="0" borderId="12" xfId="0" applyFont="1" applyFill="1" applyBorder="1" applyAlignment="1">
      <alignment horizontal="right"/>
    </xf>
    <xf numFmtId="0" fontId="4" fillId="0" borderId="21" xfId="0" applyFont="1" applyFill="1" applyBorder="1" applyAlignment="1">
      <alignment horizontal="right"/>
    </xf>
    <xf numFmtId="0" fontId="2" fillId="0" borderId="14" xfId="0" applyFont="1" applyFill="1" applyBorder="1" applyAlignment="1">
      <alignment horizontal="right"/>
    </xf>
    <xf numFmtId="0" fontId="2" fillId="0" borderId="23" xfId="0" applyFont="1" applyFill="1" applyBorder="1" applyAlignment="1">
      <alignment horizontal="right"/>
    </xf>
    <xf numFmtId="0" fontId="4" fillId="0" borderId="33" xfId="0" applyFont="1" applyFill="1" applyBorder="1" applyAlignment="1">
      <alignment/>
    </xf>
    <xf numFmtId="0" fontId="4" fillId="0" borderId="25" xfId="0" applyFont="1" applyFill="1" applyBorder="1" applyAlignment="1">
      <alignment/>
    </xf>
    <xf numFmtId="165" fontId="2" fillId="0" borderId="34" xfId="0" applyNumberFormat="1" applyFont="1" applyFill="1" applyBorder="1" applyAlignment="1">
      <alignment horizontal="right"/>
    </xf>
    <xf numFmtId="0" fontId="4" fillId="0" borderId="35" xfId="0" applyFont="1" applyFill="1" applyBorder="1" applyAlignment="1">
      <alignment horizontal="right"/>
    </xf>
    <xf numFmtId="0" fontId="4" fillId="0" borderId="0" xfId="0" applyFont="1" applyFill="1" applyBorder="1" applyAlignment="1">
      <alignment/>
    </xf>
    <xf numFmtId="165" fontId="2" fillId="0" borderId="36" xfId="0" applyNumberFormat="1" applyFont="1" applyFill="1" applyBorder="1" applyAlignment="1">
      <alignment horizontal="right"/>
    </xf>
    <xf numFmtId="165" fontId="2" fillId="0" borderId="22" xfId="0" applyNumberFormat="1" applyFont="1" applyFill="1" applyBorder="1" applyAlignment="1">
      <alignment horizontal="right"/>
    </xf>
    <xf numFmtId="0" fontId="4" fillId="0" borderId="22" xfId="0" applyFont="1" applyFill="1" applyBorder="1" applyAlignment="1">
      <alignment horizontal="right"/>
    </xf>
    <xf numFmtId="0" fontId="4" fillId="0" borderId="0" xfId="0" applyFont="1" applyFill="1" applyBorder="1" applyAlignment="1">
      <alignment horizontal="right"/>
    </xf>
    <xf numFmtId="0" fontId="4" fillId="0" borderId="37" xfId="0" applyFont="1" applyFill="1" applyBorder="1" applyAlignment="1">
      <alignment horizontal="right"/>
    </xf>
    <xf numFmtId="0" fontId="4" fillId="0" borderId="29" xfId="0" applyFont="1" applyFill="1" applyBorder="1" applyAlignment="1">
      <alignment/>
    </xf>
    <xf numFmtId="165" fontId="2" fillId="0" borderId="38" xfId="0" applyNumberFormat="1" applyFont="1" applyFill="1" applyBorder="1" applyAlignment="1">
      <alignment horizontal="right"/>
    </xf>
    <xf numFmtId="0" fontId="2" fillId="0" borderId="33" xfId="0" applyFont="1" applyFill="1" applyBorder="1" applyAlignment="1">
      <alignment/>
    </xf>
    <xf numFmtId="0" fontId="2" fillId="0" borderId="39" xfId="0" applyFont="1" applyFill="1" applyBorder="1" applyAlignment="1">
      <alignment/>
    </xf>
    <xf numFmtId="0" fontId="4" fillId="0" borderId="10" xfId="0" applyFont="1" applyFill="1" applyBorder="1" applyAlignment="1">
      <alignment/>
    </xf>
    <xf numFmtId="165" fontId="2" fillId="0" borderId="15" xfId="0" applyNumberFormat="1" applyFont="1" applyFill="1" applyBorder="1" applyAlignment="1">
      <alignment horizontal="right"/>
    </xf>
    <xf numFmtId="0" fontId="2" fillId="0" borderId="10" xfId="0" applyFont="1" applyFill="1" applyBorder="1" applyAlignment="1">
      <alignment horizontal="right"/>
    </xf>
    <xf numFmtId="0" fontId="2" fillId="0" borderId="36" xfId="0" applyFont="1" applyFill="1" applyBorder="1" applyAlignment="1">
      <alignment horizontal="right"/>
    </xf>
    <xf numFmtId="165" fontId="2" fillId="0" borderId="10" xfId="0" applyNumberFormat="1" applyFont="1" applyFill="1" applyBorder="1" applyAlignment="1">
      <alignment horizontal="right"/>
    </xf>
    <xf numFmtId="0" fontId="4" fillId="0" borderId="40" xfId="0" applyFont="1" applyFill="1" applyBorder="1" applyAlignment="1">
      <alignment/>
    </xf>
    <xf numFmtId="0" fontId="2" fillId="0" borderId="41" xfId="0" applyFont="1" applyFill="1" applyBorder="1" applyAlignment="1">
      <alignment/>
    </xf>
    <xf numFmtId="0" fontId="4" fillId="0" borderId="41" xfId="0" applyFont="1" applyFill="1" applyBorder="1" applyAlignment="1">
      <alignment/>
    </xf>
    <xf numFmtId="0" fontId="4" fillId="0" borderId="18" xfId="0" applyFont="1" applyFill="1" applyBorder="1" applyAlignment="1">
      <alignment/>
    </xf>
    <xf numFmtId="165" fontId="2" fillId="0" borderId="42" xfId="0" applyNumberFormat="1" applyFont="1" applyFill="1" applyBorder="1" applyAlignment="1">
      <alignment horizontal="right"/>
    </xf>
    <xf numFmtId="165" fontId="2" fillId="0" borderId="43" xfId="0" applyNumberFormat="1" applyFont="1" applyFill="1" applyBorder="1" applyAlignment="1">
      <alignment horizontal="right"/>
    </xf>
    <xf numFmtId="0" fontId="2" fillId="0" borderId="44" xfId="0" applyNumberFormat="1" applyFont="1" applyFill="1" applyBorder="1" applyAlignment="1">
      <alignment/>
    </xf>
    <xf numFmtId="0" fontId="4" fillId="0" borderId="41" xfId="0" applyFont="1" applyFill="1" applyBorder="1" applyAlignment="1">
      <alignment horizontal="right"/>
    </xf>
    <xf numFmtId="0" fontId="4" fillId="0" borderId="45" xfId="0" applyFont="1" applyFill="1" applyBorder="1" applyAlignment="1">
      <alignment horizontal="right"/>
    </xf>
    <xf numFmtId="0" fontId="2" fillId="0" borderId="0" xfId="0" applyNumberFormat="1" applyFont="1" applyFill="1" applyBorder="1" applyAlignment="1">
      <alignment/>
    </xf>
    <xf numFmtId="165" fontId="2" fillId="0" borderId="14" xfId="0" applyNumberFormat="1" applyFont="1" applyFill="1" applyBorder="1" applyAlignment="1">
      <alignment horizontal="right"/>
    </xf>
    <xf numFmtId="0" fontId="3" fillId="0" borderId="26" xfId="0" applyFont="1" applyFill="1" applyBorder="1" applyAlignment="1">
      <alignment horizontal="right"/>
    </xf>
    <xf numFmtId="0" fontId="3" fillId="0" borderId="25" xfId="0" applyFont="1" applyFill="1" applyBorder="1" applyAlignment="1">
      <alignment horizontal="right"/>
    </xf>
    <xf numFmtId="0" fontId="2" fillId="0" borderId="25" xfId="0" applyFont="1" applyFill="1" applyBorder="1" applyAlignment="1">
      <alignment horizontal="right"/>
    </xf>
    <xf numFmtId="165" fontId="2" fillId="0" borderId="17" xfId="0" applyNumberFormat="1" applyFont="1" applyFill="1" applyBorder="1" applyAlignment="1">
      <alignment horizontal="right"/>
    </xf>
    <xf numFmtId="165" fontId="2" fillId="0" borderId="18" xfId="0" applyNumberFormat="1" applyFont="1" applyFill="1" applyBorder="1" applyAlignment="1" quotePrefix="1">
      <alignment horizontal="center"/>
    </xf>
    <xf numFmtId="165" fontId="2" fillId="0" borderId="46" xfId="0" applyNumberFormat="1" applyFont="1" applyFill="1" applyBorder="1" applyAlignment="1" quotePrefix="1">
      <alignment horizontal="center"/>
    </xf>
    <xf numFmtId="165" fontId="2" fillId="0" borderId="46" xfId="0" applyNumberFormat="1" applyFont="1" applyFill="1" applyBorder="1" applyAlignment="1">
      <alignment horizontal="center"/>
    </xf>
    <xf numFmtId="0" fontId="2" fillId="0" borderId="21" xfId="0" applyFont="1" applyFill="1" applyBorder="1" applyAlignment="1">
      <alignment/>
    </xf>
    <xf numFmtId="165" fontId="2" fillId="0" borderId="21" xfId="0" applyNumberFormat="1" applyFont="1" applyFill="1" applyBorder="1" applyAlignment="1">
      <alignment horizontal="center"/>
    </xf>
    <xf numFmtId="0" fontId="3" fillId="0" borderId="22" xfId="0" applyFont="1" applyFill="1" applyBorder="1" applyAlignment="1">
      <alignment horizontal="left"/>
    </xf>
    <xf numFmtId="0" fontId="3" fillId="0" borderId="0" xfId="0" applyFont="1" applyFill="1" applyBorder="1" applyAlignment="1">
      <alignment/>
    </xf>
    <xf numFmtId="0" fontId="2" fillId="0" borderId="22" xfId="0" applyFont="1" applyFill="1" applyBorder="1" applyAlignment="1">
      <alignment/>
    </xf>
    <xf numFmtId="0" fontId="2" fillId="0" borderId="26" xfId="0" applyFont="1" applyFill="1" applyBorder="1" applyAlignment="1">
      <alignment horizontal="right"/>
    </xf>
    <xf numFmtId="0" fontId="2" fillId="0" borderId="30" xfId="0" applyFont="1" applyFill="1" applyBorder="1" applyAlignment="1">
      <alignment horizontal="right"/>
    </xf>
    <xf numFmtId="0" fontId="2" fillId="0" borderId="29" xfId="0" applyFont="1" applyFill="1" applyBorder="1" applyAlignment="1">
      <alignment horizontal="right"/>
    </xf>
    <xf numFmtId="164" fontId="2"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0" fontId="4" fillId="0" borderId="10" xfId="0" applyFont="1" applyFill="1" applyBorder="1" applyAlignment="1">
      <alignment horizontal="right"/>
    </xf>
    <xf numFmtId="0" fontId="2" fillId="0" borderId="17" xfId="0" applyFont="1" applyFill="1" applyBorder="1" applyAlignment="1">
      <alignment/>
    </xf>
    <xf numFmtId="0" fontId="1" fillId="0" borderId="0" xfId="0" applyFont="1" applyFill="1" applyAlignment="1">
      <alignment horizontal="left"/>
    </xf>
    <xf numFmtId="164" fontId="2" fillId="0" borderId="0" xfId="0" applyNumberFormat="1" applyFont="1" applyFill="1" applyBorder="1" applyAlignment="1">
      <alignment horizontal="center"/>
    </xf>
    <xf numFmtId="0" fontId="6" fillId="0" borderId="0" xfId="0" applyFont="1" applyFill="1" applyBorder="1" applyAlignment="1">
      <alignment/>
    </xf>
    <xf numFmtId="164"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quotePrefix="1">
      <alignment/>
    </xf>
    <xf numFmtId="0" fontId="2" fillId="0" borderId="0" xfId="0" applyFont="1" applyFill="1" applyAlignment="1">
      <alignment horizontal="left"/>
    </xf>
    <xf numFmtId="0" fontId="3" fillId="0" borderId="0" xfId="0" applyFont="1" applyFill="1" applyAlignment="1">
      <alignment horizontal="left"/>
    </xf>
    <xf numFmtId="17" fontId="2" fillId="0" borderId="0" xfId="0" applyNumberFormat="1" applyFont="1" applyFill="1" applyAlignment="1">
      <alignment horizontal="left"/>
    </xf>
    <xf numFmtId="0" fontId="2" fillId="0" borderId="0" xfId="0" applyNumberFormat="1" applyFont="1" applyFill="1" applyBorder="1" applyAlignment="1">
      <alignment horizontal="right"/>
    </xf>
    <xf numFmtId="17" fontId="1" fillId="0" borderId="0" xfId="0" applyNumberFormat="1" applyFont="1" applyFill="1" applyAlignment="1">
      <alignment horizontal="left"/>
    </xf>
    <xf numFmtId="0" fontId="1" fillId="0" borderId="0" xfId="0" applyNumberFormat="1" applyFont="1" applyFill="1" applyBorder="1" applyAlignment="1">
      <alignment horizontal="right"/>
    </xf>
    <xf numFmtId="164" fontId="1" fillId="0" borderId="0" xfId="0" applyNumberFormat="1" applyFont="1" applyFill="1" applyBorder="1" applyAlignment="1">
      <alignment horizontal="center"/>
    </xf>
    <xf numFmtId="0" fontId="4" fillId="0" borderId="28" xfId="0" applyFont="1" applyFill="1" applyBorder="1" applyAlignment="1">
      <alignment horizontal="left"/>
    </xf>
    <xf numFmtId="0" fontId="4" fillId="0" borderId="29" xfId="0" applyFont="1" applyFill="1" applyBorder="1" applyAlignment="1">
      <alignment horizontal="left"/>
    </xf>
    <xf numFmtId="0" fontId="4" fillId="0" borderId="30" xfId="0" applyFont="1" applyFill="1" applyBorder="1" applyAlignment="1">
      <alignment horizontal="right"/>
    </xf>
    <xf numFmtId="0" fontId="4" fillId="0" borderId="29" xfId="0" applyFont="1" applyFill="1" applyBorder="1" applyAlignment="1">
      <alignment horizontal="right"/>
    </xf>
    <xf numFmtId="0" fontId="4" fillId="0" borderId="31" xfId="0" applyFont="1" applyFill="1" applyBorder="1" applyAlignment="1">
      <alignment horizontal="right"/>
    </xf>
    <xf numFmtId="0" fontId="3" fillId="0" borderId="25" xfId="0" applyFont="1" applyFill="1" applyBorder="1" applyAlignment="1">
      <alignment horizontal="right"/>
    </xf>
    <xf numFmtId="0" fontId="3" fillId="0" borderId="47" xfId="0" applyFont="1" applyFill="1" applyBorder="1" applyAlignment="1">
      <alignment horizontal="right"/>
    </xf>
    <xf numFmtId="0" fontId="3" fillId="0" borderId="43" xfId="0" applyFont="1" applyFill="1" applyBorder="1" applyAlignment="1">
      <alignment horizontal="left"/>
    </xf>
    <xf numFmtId="0" fontId="3" fillId="0" borderId="18" xfId="0" applyFont="1" applyFill="1" applyBorder="1" applyAlignment="1">
      <alignment horizontal="left"/>
    </xf>
    <xf numFmtId="0" fontId="3" fillId="0" borderId="43" xfId="0" applyFont="1" applyFill="1" applyBorder="1" applyAlignment="1">
      <alignment horizontal="right"/>
    </xf>
    <xf numFmtId="0" fontId="3" fillId="0" borderId="18" xfId="0" applyFont="1" applyFill="1" applyBorder="1" applyAlignment="1">
      <alignment horizontal="right"/>
    </xf>
    <xf numFmtId="0" fontId="3" fillId="0" borderId="48" xfId="0" applyFont="1" applyFill="1" applyBorder="1" applyAlignment="1">
      <alignment horizontal="right"/>
    </xf>
    <xf numFmtId="0" fontId="2" fillId="0" borderId="22" xfId="0" applyFont="1" applyFill="1" applyBorder="1" applyAlignment="1">
      <alignment horizontal="right"/>
    </xf>
    <xf numFmtId="0" fontId="2" fillId="0" borderId="0" xfId="0" applyFont="1" applyFill="1" applyBorder="1" applyAlignment="1">
      <alignment horizontal="right"/>
    </xf>
    <xf numFmtId="0" fontId="2" fillId="0" borderId="23" xfId="0" applyFont="1" applyFill="1" applyBorder="1" applyAlignment="1">
      <alignment horizontal="right"/>
    </xf>
    <xf numFmtId="0" fontId="2" fillId="0" borderId="15" xfId="0" applyFont="1" applyFill="1" applyBorder="1" applyAlignment="1">
      <alignment horizontal="right"/>
    </xf>
    <xf numFmtId="0" fontId="2" fillId="0" borderId="10" xfId="0" applyFont="1" applyFill="1" applyBorder="1" applyAlignment="1">
      <alignment horizontal="right"/>
    </xf>
    <xf numFmtId="0" fontId="2" fillId="0" borderId="17" xfId="0" applyFont="1" applyFill="1" applyBorder="1" applyAlignment="1">
      <alignment horizontal="right"/>
    </xf>
    <xf numFmtId="0" fontId="3" fillId="0" borderId="0" xfId="0" applyFont="1" applyFill="1" applyBorder="1" applyAlignment="1">
      <alignment horizontal="right"/>
    </xf>
    <xf numFmtId="0" fontId="3" fillId="0" borderId="23" xfId="0" applyFont="1" applyFill="1" applyBorder="1" applyAlignment="1">
      <alignment horizontal="right"/>
    </xf>
    <xf numFmtId="0" fontId="3" fillId="0" borderId="22" xfId="0" applyFont="1" applyFill="1" applyBorder="1" applyAlignment="1">
      <alignment horizontal="right"/>
    </xf>
    <xf numFmtId="0" fontId="4" fillId="0" borderId="26" xfId="0" applyFont="1" applyFill="1" applyBorder="1" applyAlignment="1">
      <alignment horizontal="right"/>
    </xf>
    <xf numFmtId="0" fontId="4" fillId="0" borderId="25" xfId="0" applyFont="1" applyFill="1" applyBorder="1" applyAlignment="1">
      <alignment horizontal="right"/>
    </xf>
    <xf numFmtId="0" fontId="4" fillId="0" borderId="27" xfId="0" applyFont="1" applyFill="1" applyBorder="1" applyAlignment="1">
      <alignment horizontal="right"/>
    </xf>
    <xf numFmtId="0" fontId="3" fillId="0" borderId="0" xfId="0" applyFont="1" applyFill="1" applyBorder="1" applyAlignment="1">
      <alignment horizontal="center"/>
    </xf>
    <xf numFmtId="0" fontId="5" fillId="0" borderId="0" xfId="0" applyFont="1" applyFill="1" applyBorder="1" applyAlignment="1">
      <alignment horizontal="center"/>
    </xf>
    <xf numFmtId="0" fontId="3" fillId="0" borderId="10" xfId="0" applyFont="1" applyFill="1" applyBorder="1" applyAlignment="1" quotePrefix="1">
      <alignment horizontal="center"/>
    </xf>
    <xf numFmtId="0" fontId="2" fillId="0" borderId="10" xfId="0" applyFont="1" applyFill="1" applyBorder="1" applyAlignment="1">
      <alignment horizontal="center"/>
    </xf>
    <xf numFmtId="0" fontId="2" fillId="0" borderId="17"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361950</xdr:colOff>
      <xdr:row>45</xdr:row>
      <xdr:rowOff>9525</xdr:rowOff>
    </xdr:from>
    <xdr:to>
      <xdr:col>28</xdr:col>
      <xdr:colOff>9525</xdr:colOff>
      <xdr:row>48</xdr:row>
      <xdr:rowOff>76200</xdr:rowOff>
    </xdr:to>
    <xdr:pic>
      <xdr:nvPicPr>
        <xdr:cNvPr id="1" name="Picture 3"/>
        <xdr:cNvPicPr preferRelativeResize="1">
          <a:picLocks noChangeAspect="1"/>
        </xdr:cNvPicPr>
      </xdr:nvPicPr>
      <xdr:blipFill>
        <a:blip r:embed="rId1"/>
        <a:stretch>
          <a:fillRect/>
        </a:stretch>
      </xdr:blipFill>
      <xdr:spPr>
        <a:xfrm>
          <a:off x="21859875" y="8677275"/>
          <a:ext cx="13335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9"/>
  <sheetViews>
    <sheetView tabSelected="1" zoomScale="75" zoomScaleNormal="75" zoomScalePageLayoutView="0" workbookViewId="0" topLeftCell="A1">
      <selection activeCell="A4" sqref="A4"/>
    </sheetView>
  </sheetViews>
  <sheetFormatPr defaultColWidth="9.140625" defaultRowHeight="12.75"/>
  <cols>
    <col min="1" max="1" width="3.7109375" style="1" customWidth="1"/>
    <col min="2" max="2" width="1.7109375" style="1" customWidth="1"/>
    <col min="3" max="3" width="18.28125" style="1" customWidth="1"/>
    <col min="4" max="4" width="16.421875" style="1" customWidth="1"/>
    <col min="5" max="5" width="0.13671875" style="1" customWidth="1"/>
    <col min="6" max="6" width="0.2890625" style="1" customWidth="1"/>
    <col min="7" max="14" width="19.7109375" style="1" customWidth="1"/>
    <col min="15" max="15" width="23.57421875" style="1" customWidth="1"/>
    <col min="16" max="18" width="19.7109375" style="1" customWidth="1"/>
    <col min="19" max="19" width="27.8515625" style="1" customWidth="1"/>
    <col min="20" max="20" width="6.8515625" style="1" customWidth="1"/>
    <col min="21" max="21" width="4.140625" style="1" customWidth="1"/>
    <col min="22" max="22" width="2.57421875" style="1" customWidth="1"/>
    <col min="23" max="23" width="7.140625" style="1" customWidth="1"/>
    <col min="24" max="26" width="2.8515625" style="1" customWidth="1"/>
    <col min="27" max="27" width="3.8515625" style="1" customWidth="1"/>
    <col min="28" max="28" width="5.7109375" style="1" customWidth="1"/>
    <col min="29" max="29" width="4.28125" style="1" customWidth="1"/>
    <col min="30" max="16384" width="9.140625" style="1" customWidth="1"/>
  </cols>
  <sheetData>
    <row r="1" spans="1:29" ht="15.75">
      <c r="A1" s="142" t="s">
        <v>46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ht="17.25" customHeight="1">
      <c r="A2" s="143" t="s">
        <v>47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3" spans="1:29" ht="15.75" customHeight="1" thickBot="1">
      <c r="A3" s="144" t="s">
        <v>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row>
    <row r="4" spans="1:29" ht="15.75">
      <c r="A4" s="3"/>
      <c r="B4" s="4"/>
      <c r="C4" s="4"/>
      <c r="D4" s="4"/>
      <c r="E4" s="5"/>
      <c r="F4" s="5"/>
      <c r="G4" s="6" t="s">
        <v>48</v>
      </c>
      <c r="H4" s="7" t="s">
        <v>49</v>
      </c>
      <c r="I4" s="7" t="s">
        <v>50</v>
      </c>
      <c r="J4" s="7" t="s">
        <v>45</v>
      </c>
      <c r="K4" s="7" t="s">
        <v>1</v>
      </c>
      <c r="L4" s="7" t="s">
        <v>2</v>
      </c>
      <c r="M4" s="7" t="s">
        <v>3</v>
      </c>
      <c r="N4" s="7" t="s">
        <v>51</v>
      </c>
      <c r="O4" s="7" t="s">
        <v>4</v>
      </c>
      <c r="P4" s="7" t="s">
        <v>5</v>
      </c>
      <c r="Q4" s="7" t="s">
        <v>6</v>
      </c>
      <c r="R4" s="7" t="s">
        <v>7</v>
      </c>
      <c r="S4" s="8" t="s">
        <v>8</v>
      </c>
      <c r="T4" s="9"/>
      <c r="U4" s="4"/>
      <c r="V4" s="4"/>
      <c r="W4" s="4"/>
      <c r="X4" s="4"/>
      <c r="Y4" s="4"/>
      <c r="Z4" s="4"/>
      <c r="AA4" s="4"/>
      <c r="AB4" s="4"/>
      <c r="AC4" s="10"/>
    </row>
    <row r="5" spans="1:29" ht="16.5" thickBot="1">
      <c r="A5" s="11"/>
      <c r="B5" s="12"/>
      <c r="C5" s="12"/>
      <c r="D5" s="13"/>
      <c r="E5" s="2"/>
      <c r="F5" s="2"/>
      <c r="G5" s="11"/>
      <c r="H5" s="14"/>
      <c r="I5" s="14"/>
      <c r="J5" s="14"/>
      <c r="K5" s="14"/>
      <c r="L5" s="14"/>
      <c r="M5" s="14"/>
      <c r="N5" s="14"/>
      <c r="O5" s="14"/>
      <c r="P5" s="14"/>
      <c r="Q5" s="14"/>
      <c r="R5" s="14"/>
      <c r="S5" s="15" t="s">
        <v>52</v>
      </c>
      <c r="T5" s="145"/>
      <c r="U5" s="145"/>
      <c r="V5" s="145"/>
      <c r="W5" s="145"/>
      <c r="X5" s="145"/>
      <c r="Y5" s="145"/>
      <c r="Z5" s="145"/>
      <c r="AA5" s="145"/>
      <c r="AB5" s="145"/>
      <c r="AC5" s="146"/>
    </row>
    <row r="6" spans="1:30" ht="7.5" customHeight="1" thickBot="1">
      <c r="A6" s="16"/>
      <c r="B6" s="17"/>
      <c r="C6" s="4"/>
      <c r="D6" s="4"/>
      <c r="E6" s="18"/>
      <c r="F6" s="18"/>
      <c r="G6" s="2"/>
      <c r="H6" s="2"/>
      <c r="I6" s="2"/>
      <c r="J6" s="2"/>
      <c r="K6" s="2"/>
      <c r="L6" s="2"/>
      <c r="M6" s="2"/>
      <c r="N6" s="2"/>
      <c r="O6" s="2"/>
      <c r="P6" s="2"/>
      <c r="Q6" s="2"/>
      <c r="R6" s="19"/>
      <c r="S6" s="18"/>
      <c r="T6" s="18"/>
      <c r="U6" s="18"/>
      <c r="V6" s="18"/>
      <c r="W6" s="18"/>
      <c r="X6" s="18"/>
      <c r="Y6" s="18"/>
      <c r="Z6" s="18"/>
      <c r="AA6" s="18"/>
      <c r="AB6" s="18"/>
      <c r="AC6" s="19"/>
      <c r="AD6" s="20"/>
    </row>
    <row r="7" spans="1:29" ht="15">
      <c r="A7" s="21"/>
      <c r="B7" s="4"/>
      <c r="C7" s="4"/>
      <c r="D7" s="4"/>
      <c r="E7" s="18"/>
      <c r="F7" s="18"/>
      <c r="G7" s="22" t="s">
        <v>53</v>
      </c>
      <c r="H7" s="23" t="s">
        <v>54</v>
      </c>
      <c r="I7" s="24" t="s">
        <v>55</v>
      </c>
      <c r="J7" s="23" t="s">
        <v>56</v>
      </c>
      <c r="K7" s="24" t="s">
        <v>9</v>
      </c>
      <c r="L7" s="23" t="s">
        <v>10</v>
      </c>
      <c r="M7" s="24" t="s">
        <v>11</v>
      </c>
      <c r="N7" s="23" t="s">
        <v>12</v>
      </c>
      <c r="O7" s="24" t="s">
        <v>13</v>
      </c>
      <c r="P7" s="23" t="s">
        <v>14</v>
      </c>
      <c r="Q7" s="24" t="s">
        <v>15</v>
      </c>
      <c r="R7" s="23" t="s">
        <v>16</v>
      </c>
      <c r="S7" s="23" t="s">
        <v>57</v>
      </c>
      <c r="T7" s="147"/>
      <c r="U7" s="148"/>
      <c r="V7" s="148"/>
      <c r="W7" s="148"/>
      <c r="X7" s="148"/>
      <c r="Y7" s="148"/>
      <c r="Z7" s="148"/>
      <c r="AA7" s="148"/>
      <c r="AB7" s="148"/>
      <c r="AC7" s="149"/>
    </row>
    <row r="8" spans="1:29" ht="16.5" thickBot="1">
      <c r="A8" s="25" t="s">
        <v>17</v>
      </c>
      <c r="B8" s="17"/>
      <c r="C8" s="26"/>
      <c r="D8" s="26"/>
      <c r="E8" s="17"/>
      <c r="F8" s="17"/>
      <c r="G8" s="27">
        <v>450.5</v>
      </c>
      <c r="H8" s="27">
        <f>G31</f>
        <v>383</v>
      </c>
      <c r="I8" s="27">
        <f>H31</f>
        <v>303.3</v>
      </c>
      <c r="J8" s="27">
        <v>258.9</v>
      </c>
      <c r="K8" s="27">
        <v>353.4</v>
      </c>
      <c r="L8" s="27">
        <f>K31</f>
        <v>451.4999999999999</v>
      </c>
      <c r="M8" s="27">
        <f>L31</f>
        <v>519.9999999999999</v>
      </c>
      <c r="N8" s="27">
        <f>M31</f>
        <v>498.3999999999999</v>
      </c>
      <c r="O8" s="27">
        <f>N31</f>
        <v>429.8999999999999</v>
      </c>
      <c r="P8" s="27">
        <v>356.4</v>
      </c>
      <c r="Q8" s="27">
        <v>280.9</v>
      </c>
      <c r="R8" s="27">
        <f>Q31</f>
        <v>206.79999999999995</v>
      </c>
      <c r="S8" s="27">
        <v>450.5</v>
      </c>
      <c r="T8" s="138" t="s">
        <v>58</v>
      </c>
      <c r="U8" s="136"/>
      <c r="V8" s="136"/>
      <c r="W8" s="136"/>
      <c r="X8" s="136"/>
      <c r="Y8" s="136"/>
      <c r="Z8" s="136"/>
      <c r="AA8" s="136"/>
      <c r="AB8" s="136"/>
      <c r="AC8" s="137"/>
    </row>
    <row r="9" spans="1:29" ht="16.5" thickBot="1">
      <c r="A9" s="25"/>
      <c r="B9" s="26"/>
      <c r="C9" s="26"/>
      <c r="D9" s="26"/>
      <c r="E9" s="17"/>
      <c r="F9" s="17"/>
      <c r="G9" s="30"/>
      <c r="H9" s="30"/>
      <c r="I9" s="30"/>
      <c r="J9" s="30"/>
      <c r="K9" s="30"/>
      <c r="L9" s="30"/>
      <c r="M9" s="30"/>
      <c r="N9" s="30"/>
      <c r="O9" s="30"/>
      <c r="P9" s="30"/>
      <c r="Q9" s="30"/>
      <c r="R9" s="30"/>
      <c r="S9" s="31" t="s">
        <v>59</v>
      </c>
      <c r="T9" s="28"/>
      <c r="U9" s="32"/>
      <c r="V9" s="33"/>
      <c r="W9" s="33"/>
      <c r="X9" s="33"/>
      <c r="Y9" s="33"/>
      <c r="Z9" s="33"/>
      <c r="AA9" s="33"/>
      <c r="AB9" s="33"/>
      <c r="AC9" s="34"/>
    </row>
    <row r="10" spans="1:29" ht="16.5" thickBot="1">
      <c r="A10" s="25" t="s">
        <v>18</v>
      </c>
      <c r="B10" s="26"/>
      <c r="C10" s="26"/>
      <c r="D10" s="26"/>
      <c r="E10" s="12"/>
      <c r="F10" s="17"/>
      <c r="G10" s="35">
        <f>SUM(G11:G12)</f>
        <v>0.2</v>
      </c>
      <c r="H10" s="35">
        <f>SUM(H11:H12)</f>
        <v>0.8</v>
      </c>
      <c r="I10" s="35">
        <f>SUM(I11:I12)</f>
        <v>29</v>
      </c>
      <c r="J10" s="35">
        <f>SUM(J11:J12)</f>
        <v>139.6</v>
      </c>
      <c r="K10" s="35">
        <f>SUM(K11:K12)</f>
        <v>163.2</v>
      </c>
      <c r="L10" s="35">
        <f aca="true" t="shared" si="0" ref="L10:R10">L11+L12</f>
        <v>137</v>
      </c>
      <c r="M10" s="35">
        <f t="shared" si="0"/>
        <v>53.1</v>
      </c>
      <c r="N10" s="35">
        <f t="shared" si="0"/>
        <v>17.1</v>
      </c>
      <c r="O10" s="35">
        <f t="shared" si="0"/>
        <v>3.9</v>
      </c>
      <c r="P10" s="35">
        <f t="shared" si="0"/>
        <v>0.8999999999999999</v>
      </c>
      <c r="Q10" s="35">
        <f t="shared" si="0"/>
        <v>0.4</v>
      </c>
      <c r="R10" s="35">
        <f t="shared" si="0"/>
        <v>0</v>
      </c>
      <c r="S10" s="35">
        <f>SUM(S11:S12)</f>
        <v>545.1999999999999</v>
      </c>
      <c r="T10" s="138" t="s">
        <v>19</v>
      </c>
      <c r="U10" s="136"/>
      <c r="V10" s="136"/>
      <c r="W10" s="136"/>
      <c r="X10" s="136"/>
      <c r="Y10" s="136"/>
      <c r="Z10" s="136"/>
      <c r="AA10" s="136"/>
      <c r="AB10" s="136"/>
      <c r="AC10" s="137"/>
    </row>
    <row r="11" spans="1:29" ht="15.75">
      <c r="A11" s="25"/>
      <c r="B11" s="36" t="s">
        <v>20</v>
      </c>
      <c r="C11" s="37"/>
      <c r="D11" s="37"/>
      <c r="E11" s="17"/>
      <c r="F11" s="17"/>
      <c r="G11" s="38">
        <v>0.2</v>
      </c>
      <c r="H11" s="38">
        <v>0.8</v>
      </c>
      <c r="I11" s="38">
        <v>29</v>
      </c>
      <c r="J11" s="38">
        <v>139.6</v>
      </c>
      <c r="K11" s="38">
        <v>163.2</v>
      </c>
      <c r="L11" s="38">
        <v>137</v>
      </c>
      <c r="M11" s="38">
        <v>53.1</v>
      </c>
      <c r="N11" s="38">
        <v>17.1</v>
      </c>
      <c r="O11" s="38">
        <v>3.9</v>
      </c>
      <c r="P11" s="38">
        <v>0.6</v>
      </c>
      <c r="Q11" s="38">
        <v>0.3</v>
      </c>
      <c r="R11" s="38">
        <v>0</v>
      </c>
      <c r="S11" s="38">
        <f>SUM(G11:R11)</f>
        <v>544.8</v>
      </c>
      <c r="T11" s="139" t="s">
        <v>60</v>
      </c>
      <c r="U11" s="140"/>
      <c r="V11" s="140"/>
      <c r="W11" s="140"/>
      <c r="X11" s="140"/>
      <c r="Y11" s="140"/>
      <c r="Z11" s="140"/>
      <c r="AA11" s="140"/>
      <c r="AB11" s="141"/>
      <c r="AC11" s="34"/>
    </row>
    <row r="12" spans="1:29" ht="16.5" customHeight="1" thickBot="1">
      <c r="A12" s="25"/>
      <c r="B12" s="42" t="s">
        <v>21</v>
      </c>
      <c r="C12" s="43"/>
      <c r="D12" s="43"/>
      <c r="E12" s="17"/>
      <c r="F12" s="17"/>
      <c r="G12" s="27">
        <v>0</v>
      </c>
      <c r="H12" s="27">
        <v>0</v>
      </c>
      <c r="I12" s="27">
        <v>0</v>
      </c>
      <c r="J12" s="27">
        <v>0</v>
      </c>
      <c r="K12" s="27">
        <v>0</v>
      </c>
      <c r="L12" s="27">
        <v>0</v>
      </c>
      <c r="M12" s="27">
        <v>0</v>
      </c>
      <c r="N12" s="27">
        <v>0</v>
      </c>
      <c r="O12" s="27">
        <v>0</v>
      </c>
      <c r="P12" s="27">
        <v>0.3</v>
      </c>
      <c r="Q12" s="27">
        <v>0.1</v>
      </c>
      <c r="R12" s="27">
        <v>0</v>
      </c>
      <c r="S12" s="27">
        <f>SUM(G12:R12)</f>
        <v>0.4</v>
      </c>
      <c r="T12" s="120" t="s">
        <v>61</v>
      </c>
      <c r="U12" s="121"/>
      <c r="V12" s="121"/>
      <c r="W12" s="121"/>
      <c r="X12" s="121"/>
      <c r="Y12" s="121"/>
      <c r="Z12" s="121"/>
      <c r="AA12" s="121"/>
      <c r="AB12" s="122"/>
      <c r="AC12" s="34"/>
    </row>
    <row r="13" spans="1:29" ht="16.5" thickBot="1">
      <c r="A13" s="25"/>
      <c r="B13" s="26"/>
      <c r="C13" s="26"/>
      <c r="D13" s="26"/>
      <c r="E13" s="4"/>
      <c r="F13" s="17"/>
      <c r="G13" s="30"/>
      <c r="H13" s="30"/>
      <c r="I13" s="30"/>
      <c r="J13" s="30"/>
      <c r="K13" s="30"/>
      <c r="L13" s="30"/>
      <c r="M13" s="30"/>
      <c r="N13" s="30"/>
      <c r="O13" s="30"/>
      <c r="P13" s="30"/>
      <c r="Q13" s="30"/>
      <c r="R13" s="30"/>
      <c r="S13" s="30"/>
      <c r="T13" s="47"/>
      <c r="U13" s="33"/>
      <c r="V13" s="33"/>
      <c r="W13" s="33"/>
      <c r="X13" s="33"/>
      <c r="Y13" s="33"/>
      <c r="Z13" s="33"/>
      <c r="AA13" s="33"/>
      <c r="AB13" s="33"/>
      <c r="AC13" s="34"/>
    </row>
    <row r="14" spans="1:29" ht="16.5" thickBot="1">
      <c r="A14" s="25" t="s">
        <v>22</v>
      </c>
      <c r="B14" s="26"/>
      <c r="C14" s="26"/>
      <c r="D14" s="26"/>
      <c r="E14" s="17"/>
      <c r="F14" s="17"/>
      <c r="G14" s="35">
        <f>+G15+G19+G20+G21</f>
        <v>70.59999999999998</v>
      </c>
      <c r="H14" s="35">
        <f>+H15+H19+H20+H21</f>
        <v>80.8</v>
      </c>
      <c r="I14" s="35">
        <f>+I15+I19+I20+I21</f>
        <v>70</v>
      </c>
      <c r="J14" s="35">
        <f>+J15+J19+J20+J21</f>
        <v>52.9</v>
      </c>
      <c r="K14" s="35">
        <f>+K15+K19+K20+K21</f>
        <v>60.6</v>
      </c>
      <c r="L14" s="35">
        <f aca="true" t="shared" si="1" ref="L14:R14">L15+L19+L20+L21</f>
        <v>66.7</v>
      </c>
      <c r="M14" s="35">
        <f t="shared" si="1"/>
        <v>78.19999999999999</v>
      </c>
      <c r="N14" s="35">
        <f t="shared" si="1"/>
        <v>82.69999999999997</v>
      </c>
      <c r="O14" s="35">
        <f t="shared" si="1"/>
        <v>74.3</v>
      </c>
      <c r="P14" s="35">
        <f t="shared" si="1"/>
        <v>78.7</v>
      </c>
      <c r="Q14" s="35">
        <f t="shared" si="1"/>
        <v>74.3</v>
      </c>
      <c r="R14" s="35">
        <f t="shared" si="1"/>
        <v>45.500000000000014</v>
      </c>
      <c r="S14" s="35">
        <f>+S15+S19+S20+S21</f>
        <v>835.2999999999998</v>
      </c>
      <c r="T14" s="138" t="s">
        <v>23</v>
      </c>
      <c r="U14" s="136"/>
      <c r="V14" s="136"/>
      <c r="W14" s="136"/>
      <c r="X14" s="136"/>
      <c r="Y14" s="136"/>
      <c r="Z14" s="136"/>
      <c r="AA14" s="136"/>
      <c r="AB14" s="136"/>
      <c r="AC14" s="137"/>
    </row>
    <row r="15" spans="1:29" ht="16.5" thickBot="1">
      <c r="A15" s="25"/>
      <c r="B15" s="48" t="s">
        <v>24</v>
      </c>
      <c r="C15" s="49"/>
      <c r="D15" s="49"/>
      <c r="E15" s="4"/>
      <c r="F15" s="4"/>
      <c r="G15" s="38">
        <f>+G16+G17+G18</f>
        <v>69.69999999999999</v>
      </c>
      <c r="H15" s="38">
        <f>+H16+H17+H18</f>
        <v>80.1</v>
      </c>
      <c r="I15" s="38">
        <f>+I16+I17+I18</f>
        <v>69.1</v>
      </c>
      <c r="J15" s="38">
        <f>+J16+J17+J18</f>
        <v>48.9</v>
      </c>
      <c r="K15" s="38">
        <f>+K16+K17+K18</f>
        <v>59.8</v>
      </c>
      <c r="L15" s="38">
        <f aca="true" t="shared" si="2" ref="L15:R15">L16+L17+L18</f>
        <v>64.3</v>
      </c>
      <c r="M15" s="38">
        <f t="shared" si="2"/>
        <v>75.8</v>
      </c>
      <c r="N15" s="38">
        <f t="shared" si="2"/>
        <v>80.19999999999999</v>
      </c>
      <c r="O15" s="38">
        <f t="shared" si="2"/>
        <v>73.7</v>
      </c>
      <c r="P15" s="38">
        <f t="shared" si="2"/>
        <v>77.5</v>
      </c>
      <c r="Q15" s="38">
        <f t="shared" si="2"/>
        <v>72</v>
      </c>
      <c r="R15" s="38">
        <f t="shared" si="2"/>
        <v>44.900000000000006</v>
      </c>
      <c r="S15" s="38">
        <f>+S16+S17+S18</f>
        <v>815.9999999999999</v>
      </c>
      <c r="T15" s="50"/>
      <c r="U15" s="51"/>
      <c r="V15" s="51"/>
      <c r="W15" s="51"/>
      <c r="X15" s="51"/>
      <c r="Y15" s="51"/>
      <c r="Z15" s="52"/>
      <c r="AA15" s="52"/>
      <c r="AB15" s="53" t="s">
        <v>25</v>
      </c>
      <c r="AC15" s="54"/>
    </row>
    <row r="16" spans="1:29" ht="15.75">
      <c r="A16" s="25"/>
      <c r="B16" s="55"/>
      <c r="C16" s="36" t="s">
        <v>26</v>
      </c>
      <c r="D16" s="56"/>
      <c r="E16" s="37"/>
      <c r="F16" s="37"/>
      <c r="G16" s="57">
        <v>0</v>
      </c>
      <c r="H16" s="57">
        <v>0</v>
      </c>
      <c r="I16" s="57">
        <v>0</v>
      </c>
      <c r="J16" s="57">
        <v>0</v>
      </c>
      <c r="K16" s="57">
        <v>0</v>
      </c>
      <c r="L16" s="57">
        <v>0</v>
      </c>
      <c r="M16" s="57">
        <v>0</v>
      </c>
      <c r="N16" s="57">
        <v>0</v>
      </c>
      <c r="O16" s="57">
        <v>0</v>
      </c>
      <c r="P16" s="57">
        <v>0</v>
      </c>
      <c r="Q16" s="57">
        <v>0</v>
      </c>
      <c r="R16" s="57">
        <v>0</v>
      </c>
      <c r="S16" s="35">
        <f aca="true" t="shared" si="3" ref="S16:S21">SUM(G16:R16)</f>
        <v>0</v>
      </c>
      <c r="T16" s="39"/>
      <c r="U16" s="40"/>
      <c r="V16" s="40"/>
      <c r="W16" s="40"/>
      <c r="X16" s="40"/>
      <c r="Y16" s="40"/>
      <c r="Z16" s="40"/>
      <c r="AA16" s="41" t="s">
        <v>62</v>
      </c>
      <c r="AB16" s="58"/>
      <c r="AC16" s="34"/>
    </row>
    <row r="17" spans="1:29" ht="15.75">
      <c r="A17" s="25"/>
      <c r="B17" s="55"/>
      <c r="C17" s="55" t="s">
        <v>27</v>
      </c>
      <c r="D17" s="59"/>
      <c r="E17" s="17"/>
      <c r="F17" s="17"/>
      <c r="G17" s="60">
        <v>0.1</v>
      </c>
      <c r="H17" s="60">
        <v>0</v>
      </c>
      <c r="I17" s="60">
        <v>0</v>
      </c>
      <c r="J17" s="60">
        <v>0.1</v>
      </c>
      <c r="K17" s="60">
        <v>0.3</v>
      </c>
      <c r="L17" s="60">
        <v>0.2</v>
      </c>
      <c r="M17" s="60">
        <v>0.2</v>
      </c>
      <c r="N17" s="60">
        <v>0.1</v>
      </c>
      <c r="O17" s="60">
        <v>0.3</v>
      </c>
      <c r="P17" s="60">
        <v>0.2</v>
      </c>
      <c r="Q17" s="60">
        <v>0.2</v>
      </c>
      <c r="R17" s="60">
        <v>0.2</v>
      </c>
      <c r="S17" s="61">
        <f t="shared" si="3"/>
        <v>1.8999999999999997</v>
      </c>
      <c r="T17" s="62"/>
      <c r="U17" s="63"/>
      <c r="V17" s="63"/>
      <c r="W17" s="63"/>
      <c r="X17" s="63"/>
      <c r="Y17" s="63"/>
      <c r="Z17" s="63"/>
      <c r="AA17" s="64" t="s">
        <v>28</v>
      </c>
      <c r="AB17" s="58"/>
      <c r="AC17" s="34"/>
    </row>
    <row r="18" spans="1:29" ht="15.75">
      <c r="A18" s="25"/>
      <c r="B18" s="55"/>
      <c r="C18" s="42" t="s">
        <v>63</v>
      </c>
      <c r="D18" s="65"/>
      <c r="E18" s="43"/>
      <c r="F18" s="43"/>
      <c r="G18" s="66">
        <v>69.6</v>
      </c>
      <c r="H18" s="66">
        <v>80.1</v>
      </c>
      <c r="I18" s="66">
        <v>69.1</v>
      </c>
      <c r="J18" s="66">
        <v>48.8</v>
      </c>
      <c r="K18" s="66">
        <v>59.5</v>
      </c>
      <c r="L18" s="66">
        <v>64.1</v>
      </c>
      <c r="M18" s="66">
        <v>75.6</v>
      </c>
      <c r="N18" s="66">
        <v>80.1</v>
      </c>
      <c r="O18" s="66">
        <v>73.4</v>
      </c>
      <c r="P18" s="66">
        <v>77.3</v>
      </c>
      <c r="Q18" s="66">
        <v>71.8</v>
      </c>
      <c r="R18" s="66">
        <v>44.7</v>
      </c>
      <c r="S18" s="66">
        <f t="shared" si="3"/>
        <v>814.0999999999999</v>
      </c>
      <c r="T18" s="44"/>
      <c r="U18" s="45"/>
      <c r="V18" s="45"/>
      <c r="W18" s="45"/>
      <c r="X18" s="45"/>
      <c r="Y18" s="45"/>
      <c r="Z18" s="45"/>
      <c r="AA18" s="46" t="s">
        <v>64</v>
      </c>
      <c r="AB18" s="58"/>
      <c r="AC18" s="34"/>
    </row>
    <row r="19" spans="1:29" ht="15.75">
      <c r="A19" s="25"/>
      <c r="B19" s="67" t="s">
        <v>65</v>
      </c>
      <c r="C19" s="59"/>
      <c r="D19" s="59"/>
      <c r="E19" s="17"/>
      <c r="F19" s="17"/>
      <c r="G19" s="60">
        <v>0.5</v>
      </c>
      <c r="H19" s="60">
        <v>0.4</v>
      </c>
      <c r="I19" s="60">
        <v>0.7</v>
      </c>
      <c r="J19" s="60">
        <v>3.9</v>
      </c>
      <c r="K19" s="60">
        <v>0.7</v>
      </c>
      <c r="L19" s="60">
        <v>2.2</v>
      </c>
      <c r="M19" s="60">
        <v>2.3</v>
      </c>
      <c r="N19" s="60">
        <v>2.1</v>
      </c>
      <c r="O19" s="60">
        <v>0.3</v>
      </c>
      <c r="P19" s="60">
        <v>0.5</v>
      </c>
      <c r="Q19" s="60">
        <v>1.6</v>
      </c>
      <c r="R19" s="60">
        <v>0.2</v>
      </c>
      <c r="S19" s="61">
        <f t="shared" si="3"/>
        <v>15.399999999999999</v>
      </c>
      <c r="T19" s="130" t="s">
        <v>66</v>
      </c>
      <c r="U19" s="131"/>
      <c r="V19" s="131"/>
      <c r="W19" s="131"/>
      <c r="X19" s="131"/>
      <c r="Y19" s="131"/>
      <c r="Z19" s="131"/>
      <c r="AA19" s="131"/>
      <c r="AB19" s="132"/>
      <c r="AC19" s="54"/>
    </row>
    <row r="20" spans="1:29" ht="15.75">
      <c r="A20" s="25"/>
      <c r="B20" s="67" t="s">
        <v>29</v>
      </c>
      <c r="C20" s="59"/>
      <c r="D20" s="59"/>
      <c r="E20" s="17"/>
      <c r="F20" s="17"/>
      <c r="G20" s="60">
        <v>0.3</v>
      </c>
      <c r="H20" s="60">
        <v>0.2</v>
      </c>
      <c r="I20" s="60">
        <v>0.2</v>
      </c>
      <c r="J20" s="60">
        <v>0.1</v>
      </c>
      <c r="K20" s="60">
        <v>0.1</v>
      </c>
      <c r="L20" s="60">
        <v>0.2</v>
      </c>
      <c r="M20" s="60">
        <v>0.1</v>
      </c>
      <c r="N20" s="60">
        <v>0.3</v>
      </c>
      <c r="O20" s="60">
        <v>0.1</v>
      </c>
      <c r="P20" s="60">
        <v>0.4</v>
      </c>
      <c r="Q20" s="60">
        <v>0.2</v>
      </c>
      <c r="R20" s="60">
        <v>0.2</v>
      </c>
      <c r="S20" s="61">
        <f t="shared" si="3"/>
        <v>2.4000000000000004</v>
      </c>
      <c r="T20" s="130" t="s">
        <v>67</v>
      </c>
      <c r="U20" s="131"/>
      <c r="V20" s="131"/>
      <c r="W20" s="131"/>
      <c r="X20" s="131"/>
      <c r="Y20" s="131"/>
      <c r="Z20" s="131"/>
      <c r="AA20" s="131"/>
      <c r="AB20" s="132"/>
      <c r="AC20" s="54"/>
    </row>
    <row r="21" spans="1:29" ht="16.5" thickBot="1">
      <c r="A21" s="25"/>
      <c r="B21" s="68" t="s">
        <v>68</v>
      </c>
      <c r="C21" s="69"/>
      <c r="D21" s="69"/>
      <c r="E21" s="12"/>
      <c r="F21" s="12"/>
      <c r="G21" s="27">
        <v>0.1</v>
      </c>
      <c r="H21" s="27">
        <v>0.1</v>
      </c>
      <c r="I21" s="27">
        <v>0</v>
      </c>
      <c r="J21" s="27">
        <v>0</v>
      </c>
      <c r="K21" s="27">
        <v>0</v>
      </c>
      <c r="L21" s="27">
        <v>0</v>
      </c>
      <c r="M21" s="27">
        <v>0</v>
      </c>
      <c r="N21" s="27">
        <v>0.1</v>
      </c>
      <c r="O21" s="27">
        <v>0.2</v>
      </c>
      <c r="P21" s="27">
        <v>0.3</v>
      </c>
      <c r="Q21" s="27">
        <v>0.5</v>
      </c>
      <c r="R21" s="27">
        <v>0.2</v>
      </c>
      <c r="S21" s="70">
        <f t="shared" si="3"/>
        <v>1.5</v>
      </c>
      <c r="T21" s="133" t="s">
        <v>69</v>
      </c>
      <c r="U21" s="134"/>
      <c r="V21" s="134"/>
      <c r="W21" s="134"/>
      <c r="X21" s="134"/>
      <c r="Y21" s="134"/>
      <c r="Z21" s="134"/>
      <c r="AA21" s="134"/>
      <c r="AB21" s="135"/>
      <c r="AC21" s="72"/>
    </row>
    <row r="22" spans="1:29" ht="15.75">
      <c r="A22" s="25"/>
      <c r="B22" s="17"/>
      <c r="C22" s="59"/>
      <c r="D22" s="59"/>
      <c r="E22" s="17"/>
      <c r="F22" s="17"/>
      <c r="G22" s="30"/>
      <c r="H22" s="30"/>
      <c r="I22" s="30"/>
      <c r="J22" s="30"/>
      <c r="K22" s="30"/>
      <c r="L22" s="30"/>
      <c r="M22" s="30"/>
      <c r="N22" s="30"/>
      <c r="O22" s="30"/>
      <c r="P22" s="30"/>
      <c r="Q22" s="30"/>
      <c r="R22" s="30"/>
      <c r="S22" s="30"/>
      <c r="T22" s="32"/>
      <c r="U22" s="32"/>
      <c r="V22" s="32"/>
      <c r="W22" s="32"/>
      <c r="X22" s="32"/>
      <c r="Y22" s="32"/>
      <c r="Z22" s="32"/>
      <c r="AA22" s="32"/>
      <c r="AB22" s="32"/>
      <c r="AC22" s="54"/>
    </row>
    <row r="23" spans="1:29" ht="16.5" thickBot="1">
      <c r="A23" s="25" t="s">
        <v>30</v>
      </c>
      <c r="B23" s="26"/>
      <c r="C23" s="26"/>
      <c r="D23" s="26"/>
      <c r="E23" s="17"/>
      <c r="F23" s="17"/>
      <c r="G23" s="73"/>
      <c r="H23" s="73"/>
      <c r="I23" s="73"/>
      <c r="J23" s="73"/>
      <c r="K23" s="73"/>
      <c r="L23" s="73"/>
      <c r="M23" s="73"/>
      <c r="N23" s="73"/>
      <c r="O23" s="73"/>
      <c r="P23" s="73"/>
      <c r="Q23" s="73"/>
      <c r="R23" s="73"/>
      <c r="S23" s="73"/>
      <c r="T23" s="136" t="s">
        <v>31</v>
      </c>
      <c r="U23" s="136"/>
      <c r="V23" s="136"/>
      <c r="W23" s="136"/>
      <c r="X23" s="136"/>
      <c r="Y23" s="136"/>
      <c r="Z23" s="136"/>
      <c r="AA23" s="136"/>
      <c r="AB23" s="136"/>
      <c r="AC23" s="137"/>
    </row>
    <row r="24" spans="1:29" ht="16.5" thickBot="1">
      <c r="A24" s="25"/>
      <c r="B24" s="74" t="s">
        <v>70</v>
      </c>
      <c r="C24" s="75"/>
      <c r="D24" s="76"/>
      <c r="E24" s="77"/>
      <c r="F24" s="77"/>
      <c r="G24" s="78">
        <v>0</v>
      </c>
      <c r="H24" s="78">
        <v>0</v>
      </c>
      <c r="I24" s="78">
        <v>0</v>
      </c>
      <c r="J24" s="78">
        <v>0</v>
      </c>
      <c r="K24" s="78">
        <v>0.3</v>
      </c>
      <c r="L24" s="78">
        <v>0</v>
      </c>
      <c r="M24" s="78">
        <v>0</v>
      </c>
      <c r="N24" s="78">
        <v>0</v>
      </c>
      <c r="O24" s="78">
        <v>0</v>
      </c>
      <c r="P24" s="78">
        <v>0</v>
      </c>
      <c r="Q24" s="78">
        <v>0</v>
      </c>
      <c r="R24" s="78">
        <v>0</v>
      </c>
      <c r="S24" s="79">
        <f>SUM(G24:R24)</f>
        <v>0.3</v>
      </c>
      <c r="T24" s="80"/>
      <c r="U24" s="81"/>
      <c r="V24" s="81"/>
      <c r="W24" s="81"/>
      <c r="X24" s="81"/>
      <c r="Y24" s="81"/>
      <c r="Z24" s="81"/>
      <c r="AA24" s="81"/>
      <c r="AB24" s="82" t="s">
        <v>71</v>
      </c>
      <c r="AC24" s="54"/>
    </row>
    <row r="25" spans="1:29" ht="15.75">
      <c r="A25" s="25"/>
      <c r="B25" s="59"/>
      <c r="C25" s="17"/>
      <c r="D25" s="59"/>
      <c r="E25" s="59"/>
      <c r="F25" s="59"/>
      <c r="G25" s="30"/>
      <c r="H25" s="30"/>
      <c r="I25" s="30"/>
      <c r="J25" s="30"/>
      <c r="K25" s="30"/>
      <c r="L25" s="30"/>
      <c r="M25" s="30"/>
      <c r="N25" s="30"/>
      <c r="O25" s="30"/>
      <c r="P25" s="30"/>
      <c r="Q25" s="30"/>
      <c r="R25" s="30"/>
      <c r="S25" s="30"/>
      <c r="T25" s="83"/>
      <c r="U25" s="63"/>
      <c r="V25" s="63"/>
      <c r="W25" s="63"/>
      <c r="X25" s="63"/>
      <c r="Y25" s="63"/>
      <c r="Z25" s="63"/>
      <c r="AA25" s="63"/>
      <c r="AB25" s="63"/>
      <c r="AC25" s="54"/>
    </row>
    <row r="26" spans="1:29" ht="16.5" thickBot="1">
      <c r="A26" s="25"/>
      <c r="B26" s="59"/>
      <c r="C26" s="17"/>
      <c r="D26" s="59"/>
      <c r="E26" s="59"/>
      <c r="F26" s="59"/>
      <c r="G26" s="30"/>
      <c r="H26" s="30"/>
      <c r="I26" s="30"/>
      <c r="J26" s="30"/>
      <c r="K26" s="30"/>
      <c r="L26" s="30"/>
      <c r="M26" s="30"/>
      <c r="N26" s="30"/>
      <c r="O26" s="30"/>
      <c r="P26" s="30"/>
      <c r="Q26" s="30"/>
      <c r="R26" s="30"/>
      <c r="S26" s="30"/>
      <c r="T26" s="83"/>
      <c r="U26" s="63"/>
      <c r="V26" s="63"/>
      <c r="W26" s="63"/>
      <c r="X26" s="63"/>
      <c r="Y26" s="63"/>
      <c r="Z26" s="63"/>
      <c r="AA26" s="63"/>
      <c r="AB26" s="63"/>
      <c r="AC26" s="54"/>
    </row>
    <row r="27" spans="1:29" ht="16.5" thickBot="1">
      <c r="A27" s="25" t="s">
        <v>32</v>
      </c>
      <c r="B27" s="26"/>
      <c r="C27" s="26"/>
      <c r="D27" s="26"/>
      <c r="E27" s="17"/>
      <c r="F27" s="17"/>
      <c r="G27" s="79">
        <f>G28+G29</f>
        <v>-2.9</v>
      </c>
      <c r="H27" s="79">
        <f aca="true" t="shared" si="4" ref="H27:S27">H28+H29</f>
        <v>-0.30000000000000004</v>
      </c>
      <c r="I27" s="79">
        <f t="shared" si="4"/>
        <v>3.4000000000000004</v>
      </c>
      <c r="J27" s="79">
        <f t="shared" si="4"/>
        <v>-7.800000000000001</v>
      </c>
      <c r="K27" s="79">
        <f t="shared" si="4"/>
        <v>4.2</v>
      </c>
      <c r="L27" s="79">
        <f t="shared" si="4"/>
        <v>1.8</v>
      </c>
      <c r="M27" s="79">
        <f t="shared" si="4"/>
        <v>-3.5</v>
      </c>
      <c r="N27" s="79">
        <f t="shared" si="4"/>
        <v>2.9</v>
      </c>
      <c r="O27" s="79">
        <f t="shared" si="4"/>
        <v>3.1</v>
      </c>
      <c r="P27" s="79">
        <f t="shared" si="4"/>
        <v>-2.3</v>
      </c>
      <c r="Q27" s="79">
        <f t="shared" si="4"/>
        <v>0.2</v>
      </c>
      <c r="R27" s="79">
        <f t="shared" si="4"/>
        <v>8.5</v>
      </c>
      <c r="S27" s="35">
        <f t="shared" si="4"/>
        <v>7.300000000000001</v>
      </c>
      <c r="T27" s="138" t="s">
        <v>72</v>
      </c>
      <c r="U27" s="136"/>
      <c r="V27" s="136"/>
      <c r="W27" s="136"/>
      <c r="X27" s="136"/>
      <c r="Y27" s="136"/>
      <c r="Z27" s="136"/>
      <c r="AA27" s="136"/>
      <c r="AB27" s="136"/>
      <c r="AC27" s="137"/>
    </row>
    <row r="28" spans="1:29" ht="15.75">
      <c r="A28" s="25"/>
      <c r="B28" s="36" t="s">
        <v>73</v>
      </c>
      <c r="C28" s="37"/>
      <c r="D28" s="37"/>
      <c r="E28" s="17"/>
      <c r="F28" s="17"/>
      <c r="G28" s="38">
        <v>1</v>
      </c>
      <c r="H28" s="38">
        <v>-0.1</v>
      </c>
      <c r="I28" s="38">
        <v>3.2</v>
      </c>
      <c r="J28" s="38">
        <v>-6.4</v>
      </c>
      <c r="K28" s="38">
        <v>4.7</v>
      </c>
      <c r="L28" s="38">
        <v>1.5</v>
      </c>
      <c r="M28" s="38">
        <v>-2.2</v>
      </c>
      <c r="N28" s="38">
        <v>2.3</v>
      </c>
      <c r="O28" s="38">
        <v>3.4</v>
      </c>
      <c r="P28" s="38">
        <v>-1.7</v>
      </c>
      <c r="Q28" s="38">
        <v>0.1</v>
      </c>
      <c r="R28" s="38">
        <v>0.8</v>
      </c>
      <c r="S28" s="84">
        <f>SUM(G28:R28)</f>
        <v>6.6</v>
      </c>
      <c r="T28" s="85"/>
      <c r="U28" s="86"/>
      <c r="V28" s="86"/>
      <c r="W28" s="87"/>
      <c r="X28" s="86"/>
      <c r="Y28" s="86"/>
      <c r="Z28" s="86"/>
      <c r="AA28" s="86"/>
      <c r="AB28" s="41" t="s">
        <v>74</v>
      </c>
      <c r="AC28" s="29"/>
    </row>
    <row r="29" spans="1:29" ht="16.5" thickBot="1">
      <c r="A29" s="25"/>
      <c r="B29" s="118" t="s">
        <v>75</v>
      </c>
      <c r="C29" s="119"/>
      <c r="D29" s="119"/>
      <c r="E29" s="12"/>
      <c r="F29" s="12"/>
      <c r="G29" s="27">
        <v>-3.9</v>
      </c>
      <c r="H29" s="27">
        <v>-0.2</v>
      </c>
      <c r="I29" s="27">
        <v>0.2</v>
      </c>
      <c r="J29" s="27">
        <v>-1.4</v>
      </c>
      <c r="K29" s="27">
        <v>-0.5</v>
      </c>
      <c r="L29" s="27">
        <v>0.3</v>
      </c>
      <c r="M29" s="27">
        <v>-1.3</v>
      </c>
      <c r="N29" s="27">
        <v>0.6</v>
      </c>
      <c r="O29" s="27">
        <v>-0.3</v>
      </c>
      <c r="P29" s="27">
        <v>-0.6</v>
      </c>
      <c r="Q29" s="27">
        <v>0.1</v>
      </c>
      <c r="R29" s="27">
        <v>7.7</v>
      </c>
      <c r="S29" s="88">
        <f>SUM(G29:R29)</f>
        <v>0.7000000000000011</v>
      </c>
      <c r="T29" s="120" t="s">
        <v>76</v>
      </c>
      <c r="U29" s="121"/>
      <c r="V29" s="121"/>
      <c r="W29" s="121"/>
      <c r="X29" s="121"/>
      <c r="Y29" s="121"/>
      <c r="Z29" s="121"/>
      <c r="AA29" s="121"/>
      <c r="AB29" s="122"/>
      <c r="AC29" s="34"/>
    </row>
    <row r="30" spans="1:29" ht="16.5" thickBot="1">
      <c r="A30" s="25"/>
      <c r="B30" s="17"/>
      <c r="C30" s="17"/>
      <c r="D30" s="17"/>
      <c r="E30" s="17"/>
      <c r="F30" s="17"/>
      <c r="G30" s="89" t="s">
        <v>77</v>
      </c>
      <c r="H30" s="90" t="s">
        <v>78</v>
      </c>
      <c r="I30" s="89" t="s">
        <v>79</v>
      </c>
      <c r="J30" s="90" t="s">
        <v>80</v>
      </c>
      <c r="K30" s="89" t="s">
        <v>33</v>
      </c>
      <c r="L30" s="90" t="s">
        <v>34</v>
      </c>
      <c r="M30" s="89" t="s">
        <v>35</v>
      </c>
      <c r="N30" s="90" t="s">
        <v>36</v>
      </c>
      <c r="O30" s="89" t="s">
        <v>37</v>
      </c>
      <c r="P30" s="90" t="s">
        <v>38</v>
      </c>
      <c r="Q30" s="90" t="s">
        <v>39</v>
      </c>
      <c r="R30" s="91" t="s">
        <v>40</v>
      </c>
      <c r="S30" s="89" t="s">
        <v>40</v>
      </c>
      <c r="T30" s="123"/>
      <c r="U30" s="123"/>
      <c r="V30" s="123"/>
      <c r="W30" s="123"/>
      <c r="X30" s="123"/>
      <c r="Y30" s="123"/>
      <c r="Z30" s="123"/>
      <c r="AA30" s="123"/>
      <c r="AB30" s="123"/>
      <c r="AC30" s="124"/>
    </row>
    <row r="31" spans="1:29" ht="16.5" thickBot="1">
      <c r="A31" s="125" t="s">
        <v>81</v>
      </c>
      <c r="B31" s="126"/>
      <c r="C31" s="126"/>
      <c r="D31" s="126"/>
      <c r="E31" s="16"/>
      <c r="F31" s="16"/>
      <c r="G31" s="79">
        <f>+G8+G10-G14-G27-G23</f>
        <v>383</v>
      </c>
      <c r="H31" s="79">
        <f aca="true" t="shared" si="5" ref="H31:R31">+H8+H10-H14-H27-H23</f>
        <v>303.3</v>
      </c>
      <c r="I31" s="79">
        <f t="shared" si="5"/>
        <v>258.90000000000003</v>
      </c>
      <c r="J31" s="79">
        <f t="shared" si="5"/>
        <v>353.40000000000003</v>
      </c>
      <c r="K31" s="79">
        <f>+K8+K10-K14-K27-K24</f>
        <v>451.4999999999999</v>
      </c>
      <c r="L31" s="79">
        <f t="shared" si="5"/>
        <v>519.9999999999999</v>
      </c>
      <c r="M31" s="79">
        <f t="shared" si="5"/>
        <v>498.3999999999999</v>
      </c>
      <c r="N31" s="79">
        <f t="shared" si="5"/>
        <v>429.8999999999999</v>
      </c>
      <c r="O31" s="79">
        <f t="shared" si="5"/>
        <v>356.39999999999986</v>
      </c>
      <c r="P31" s="79">
        <f t="shared" si="5"/>
        <v>280.9</v>
      </c>
      <c r="Q31" s="79">
        <f t="shared" si="5"/>
        <v>206.79999999999995</v>
      </c>
      <c r="R31" s="79">
        <f t="shared" si="5"/>
        <v>152.79999999999995</v>
      </c>
      <c r="S31" s="79">
        <f>+S8+S10-S14-S27-S24</f>
        <v>152.80000000000007</v>
      </c>
      <c r="T31" s="127" t="s">
        <v>82</v>
      </c>
      <c r="U31" s="128"/>
      <c r="V31" s="128"/>
      <c r="W31" s="128"/>
      <c r="X31" s="128"/>
      <c r="Y31" s="128"/>
      <c r="Z31" s="128"/>
      <c r="AA31" s="128"/>
      <c r="AB31" s="128"/>
      <c r="AC31" s="129"/>
    </row>
    <row r="32" spans="1:29" ht="10.5" customHeight="1" thickBot="1">
      <c r="A32" s="3"/>
      <c r="B32" s="17"/>
      <c r="C32" s="17"/>
      <c r="D32" s="17"/>
      <c r="E32" s="92"/>
      <c r="F32" s="92"/>
      <c r="G32" s="93"/>
      <c r="H32" s="93"/>
      <c r="I32" s="93"/>
      <c r="J32" s="93"/>
      <c r="K32" s="93"/>
      <c r="L32" s="93"/>
      <c r="M32" s="93"/>
      <c r="N32" s="93"/>
      <c r="O32" s="93"/>
      <c r="P32" s="93"/>
      <c r="Q32" s="93"/>
      <c r="R32" s="93"/>
      <c r="S32" s="93"/>
      <c r="T32" s="28"/>
      <c r="U32" s="32"/>
      <c r="V32" s="32"/>
      <c r="W32" s="32"/>
      <c r="X32" s="32"/>
      <c r="Y32" s="32"/>
      <c r="Z32" s="32"/>
      <c r="AA32" s="32"/>
      <c r="AB32" s="32"/>
      <c r="AC32" s="10"/>
    </row>
    <row r="33" spans="1:29" ht="15.75">
      <c r="A33" s="94" t="s">
        <v>83</v>
      </c>
      <c r="B33" s="95"/>
      <c r="C33" s="95"/>
      <c r="D33" s="95"/>
      <c r="E33" s="17"/>
      <c r="F33" s="17"/>
      <c r="G33" s="35">
        <f>SUM(G34:G35)</f>
        <v>383</v>
      </c>
      <c r="H33" s="35">
        <f>SUM(H34:H35)</f>
        <v>303.29999999999995</v>
      </c>
      <c r="I33" s="35">
        <f>SUM(I34:I35)</f>
        <v>258.9</v>
      </c>
      <c r="J33" s="35">
        <f>SUM(J34:J35)</f>
        <v>353.4</v>
      </c>
      <c r="K33" s="35">
        <f>SUM(K34:K35)</f>
        <v>451.5</v>
      </c>
      <c r="L33" s="35">
        <f aca="true" t="shared" si="6" ref="L33:R33">L34+L35</f>
        <v>520</v>
      </c>
      <c r="M33" s="35">
        <f t="shared" si="6"/>
        <v>498.40000000000003</v>
      </c>
      <c r="N33" s="35">
        <f t="shared" si="6"/>
        <v>429.9</v>
      </c>
      <c r="O33" s="35">
        <f t="shared" si="6"/>
        <v>356.4</v>
      </c>
      <c r="P33" s="35">
        <f t="shared" si="6"/>
        <v>280.9</v>
      </c>
      <c r="Q33" s="35">
        <f t="shared" si="6"/>
        <v>206.79999999999998</v>
      </c>
      <c r="R33" s="35">
        <f t="shared" si="6"/>
        <v>152.8</v>
      </c>
      <c r="S33" s="35">
        <f>S34+S35</f>
        <v>152.8</v>
      </c>
      <c r="T33" s="138" t="s">
        <v>84</v>
      </c>
      <c r="U33" s="136"/>
      <c r="V33" s="136"/>
      <c r="W33" s="136"/>
      <c r="X33" s="136"/>
      <c r="Y33" s="136"/>
      <c r="Z33" s="136"/>
      <c r="AA33" s="136"/>
      <c r="AB33" s="136"/>
      <c r="AC33" s="137"/>
    </row>
    <row r="34" spans="1:29" ht="15">
      <c r="A34" s="96"/>
      <c r="B34" s="36" t="s">
        <v>41</v>
      </c>
      <c r="C34" s="56"/>
      <c r="D34" s="37"/>
      <c r="E34" s="37"/>
      <c r="F34" s="17"/>
      <c r="G34" s="57">
        <v>356.4</v>
      </c>
      <c r="H34" s="57">
        <v>276.4</v>
      </c>
      <c r="I34" s="57">
        <v>233.2</v>
      </c>
      <c r="J34" s="57">
        <v>323.2</v>
      </c>
      <c r="K34" s="57">
        <v>410.1</v>
      </c>
      <c r="L34" s="57">
        <v>481.6</v>
      </c>
      <c r="M34" s="57">
        <v>465.1</v>
      </c>
      <c r="N34" s="57">
        <v>395.4</v>
      </c>
      <c r="O34" s="57">
        <v>322.5</v>
      </c>
      <c r="P34" s="57">
        <v>263.4</v>
      </c>
      <c r="Q34" s="57">
        <v>190.2</v>
      </c>
      <c r="R34" s="57">
        <v>133.5</v>
      </c>
      <c r="S34" s="57">
        <f>R34</f>
        <v>133.5</v>
      </c>
      <c r="T34" s="97"/>
      <c r="U34" s="87"/>
      <c r="V34" s="87"/>
      <c r="W34" s="40"/>
      <c r="X34" s="40"/>
      <c r="Y34" s="40"/>
      <c r="Z34" s="40"/>
      <c r="AA34" s="41"/>
      <c r="AB34" s="41" t="s">
        <v>42</v>
      </c>
      <c r="AC34" s="34"/>
    </row>
    <row r="35" spans="1:29" ht="15.75" thickBot="1">
      <c r="A35" s="96"/>
      <c r="B35" s="42" t="s">
        <v>43</v>
      </c>
      <c r="C35" s="65"/>
      <c r="D35" s="43"/>
      <c r="E35" s="12"/>
      <c r="F35" s="12"/>
      <c r="G35" s="27">
        <v>26.6</v>
      </c>
      <c r="H35" s="27">
        <v>26.9</v>
      </c>
      <c r="I35" s="27">
        <v>25.7</v>
      </c>
      <c r="J35" s="27">
        <v>30.2</v>
      </c>
      <c r="K35" s="27">
        <v>41.4</v>
      </c>
      <c r="L35" s="27">
        <v>38.4</v>
      </c>
      <c r="M35" s="27">
        <v>33.3</v>
      </c>
      <c r="N35" s="27">
        <v>34.5</v>
      </c>
      <c r="O35" s="27">
        <v>33.9</v>
      </c>
      <c r="P35" s="27">
        <v>17.5</v>
      </c>
      <c r="Q35" s="27">
        <v>16.6</v>
      </c>
      <c r="R35" s="27">
        <v>19.3</v>
      </c>
      <c r="S35" s="27">
        <f>R35</f>
        <v>19.3</v>
      </c>
      <c r="T35" s="98"/>
      <c r="U35" s="99"/>
      <c r="V35" s="99"/>
      <c r="W35" s="45"/>
      <c r="X35" s="45"/>
      <c r="Y35" s="45"/>
      <c r="Z35" s="45"/>
      <c r="AA35" s="46"/>
      <c r="AB35" s="46" t="s">
        <v>44</v>
      </c>
      <c r="AC35" s="34"/>
    </row>
    <row r="36" spans="1:29" ht="15.75" thickBot="1">
      <c r="A36" s="11"/>
      <c r="B36" s="69"/>
      <c r="C36" s="69"/>
      <c r="D36" s="12"/>
      <c r="E36" s="12"/>
      <c r="F36" s="12"/>
      <c r="G36" s="100"/>
      <c r="H36" s="100"/>
      <c r="I36" s="100"/>
      <c r="J36" s="100"/>
      <c r="K36" s="100"/>
      <c r="L36" s="100"/>
      <c r="M36" s="100"/>
      <c r="N36" s="100"/>
      <c r="O36" s="100"/>
      <c r="P36" s="100"/>
      <c r="Q36" s="101"/>
      <c r="R36" s="101"/>
      <c r="S36" s="100"/>
      <c r="T36" s="71"/>
      <c r="U36" s="71"/>
      <c r="V36" s="71"/>
      <c r="W36" s="102"/>
      <c r="X36" s="102"/>
      <c r="Y36" s="102"/>
      <c r="Z36" s="102"/>
      <c r="AA36" s="102"/>
      <c r="AB36" s="102"/>
      <c r="AC36" s="103"/>
    </row>
    <row r="37" spans="1:29" ht="15">
      <c r="A37" s="104" t="s">
        <v>85</v>
      </c>
      <c r="B37" s="59"/>
      <c r="C37" s="59"/>
      <c r="D37" s="17"/>
      <c r="E37" s="105"/>
      <c r="F37" s="105"/>
      <c r="G37" s="105"/>
      <c r="H37" s="105"/>
      <c r="I37" s="105"/>
      <c r="J37" s="32"/>
      <c r="K37" s="32"/>
      <c r="L37" s="32"/>
      <c r="M37" s="63"/>
      <c r="N37" s="105"/>
      <c r="O37" s="105"/>
      <c r="P37" s="105"/>
      <c r="Q37" s="105"/>
      <c r="R37" s="105"/>
      <c r="S37" s="105"/>
      <c r="T37" s="32"/>
      <c r="U37" s="32"/>
      <c r="V37" s="32"/>
      <c r="W37" s="63"/>
      <c r="X37" s="63"/>
      <c r="Y37" s="63"/>
      <c r="Z37" s="63"/>
      <c r="AA37" s="63"/>
      <c r="AB37" s="63"/>
      <c r="AC37" s="17"/>
    </row>
    <row r="38" spans="1:28" ht="12.75" customHeight="1">
      <c r="A38" s="104" t="s">
        <v>86</v>
      </c>
      <c r="B38" s="59"/>
      <c r="C38" s="59"/>
      <c r="D38" s="17"/>
      <c r="E38" s="105"/>
      <c r="F38" s="105"/>
      <c r="G38" s="105"/>
      <c r="H38" s="105"/>
      <c r="I38" s="105"/>
      <c r="J38" s="32"/>
      <c r="K38" s="32"/>
      <c r="L38" s="32"/>
      <c r="M38" s="63"/>
      <c r="N38" s="104"/>
      <c r="O38" s="104"/>
      <c r="P38" s="104"/>
      <c r="Q38" s="104"/>
      <c r="R38" s="104"/>
      <c r="S38" s="104"/>
      <c r="T38" s="104"/>
      <c r="U38" s="104"/>
      <c r="V38" s="104"/>
      <c r="W38" s="104"/>
      <c r="X38" s="104"/>
      <c r="Y38" s="104"/>
      <c r="Z38" s="104"/>
      <c r="AA38" s="104"/>
      <c r="AB38" s="104"/>
    </row>
    <row r="39" spans="1:28" ht="12.75" customHeight="1">
      <c r="A39" s="104" t="s">
        <v>87</v>
      </c>
      <c r="B39" s="59"/>
      <c r="C39" s="59"/>
      <c r="D39" s="17"/>
      <c r="E39" s="105"/>
      <c r="F39" s="105"/>
      <c r="G39" s="105"/>
      <c r="H39" s="105"/>
      <c r="I39" s="105"/>
      <c r="J39" s="32"/>
      <c r="K39" s="32"/>
      <c r="L39" s="32"/>
      <c r="M39" s="63"/>
      <c r="N39" s="104"/>
      <c r="O39" s="104"/>
      <c r="P39" s="104"/>
      <c r="Q39" s="104"/>
      <c r="R39" s="104"/>
      <c r="S39" s="104"/>
      <c r="T39" s="104"/>
      <c r="U39" s="104"/>
      <c r="V39" s="104"/>
      <c r="W39" s="104"/>
      <c r="X39" s="104"/>
      <c r="Y39" s="104"/>
      <c r="Z39" s="104"/>
      <c r="AA39" s="104"/>
      <c r="AB39" s="104"/>
    </row>
    <row r="40" spans="1:28" ht="12.75" customHeight="1">
      <c r="A40" s="104" t="s">
        <v>88</v>
      </c>
      <c r="B40" s="59"/>
      <c r="C40" s="59"/>
      <c r="D40" s="17"/>
      <c r="E40" s="105"/>
      <c r="F40" s="105"/>
      <c r="G40" s="105"/>
      <c r="H40" s="105"/>
      <c r="I40" s="105"/>
      <c r="J40" s="32"/>
      <c r="K40" s="32"/>
      <c r="L40" s="32"/>
      <c r="M40" s="63"/>
      <c r="N40" s="104"/>
      <c r="O40" s="104"/>
      <c r="P40" s="104"/>
      <c r="Q40" s="104"/>
      <c r="R40" s="104"/>
      <c r="S40" s="104"/>
      <c r="T40" s="104"/>
      <c r="U40" s="104"/>
      <c r="V40" s="104"/>
      <c r="W40" s="104"/>
      <c r="X40" s="104"/>
      <c r="Y40" s="104"/>
      <c r="Z40" s="104"/>
      <c r="AA40" s="104"/>
      <c r="AB40" s="104"/>
    </row>
    <row r="41" spans="1:28" ht="12.75" customHeight="1">
      <c r="A41" s="104" t="s">
        <v>89</v>
      </c>
      <c r="B41" s="59"/>
      <c r="C41" s="59"/>
      <c r="D41" s="17"/>
      <c r="E41" s="105"/>
      <c r="F41" s="105"/>
      <c r="G41" s="105"/>
      <c r="H41" s="105"/>
      <c r="I41" s="105"/>
      <c r="J41" s="32"/>
      <c r="K41" s="32"/>
      <c r="L41" s="32"/>
      <c r="M41" s="63"/>
      <c r="N41" s="104"/>
      <c r="O41" s="104"/>
      <c r="P41" s="104"/>
      <c r="Q41" s="104"/>
      <c r="R41" s="104"/>
      <c r="S41" s="104"/>
      <c r="T41" s="104"/>
      <c r="U41" s="104"/>
      <c r="V41" s="104"/>
      <c r="W41" s="104"/>
      <c r="X41" s="104"/>
      <c r="Y41" s="104"/>
      <c r="Z41" s="104"/>
      <c r="AA41" s="104"/>
      <c r="AB41" s="104"/>
    </row>
    <row r="42" spans="1:28" ht="12.75" customHeight="1">
      <c r="A42" s="104" t="s">
        <v>90</v>
      </c>
      <c r="B42" s="59"/>
      <c r="C42" s="59"/>
      <c r="D42" s="17"/>
      <c r="E42" s="105"/>
      <c r="F42" s="105"/>
      <c r="G42" s="105"/>
      <c r="H42" s="105"/>
      <c r="I42" s="105"/>
      <c r="J42" s="18"/>
      <c r="K42" s="32"/>
      <c r="L42" s="32"/>
      <c r="M42" s="63"/>
      <c r="N42" s="104"/>
      <c r="O42" s="104"/>
      <c r="P42" s="104"/>
      <c r="Q42" s="104"/>
      <c r="R42" s="104"/>
      <c r="S42" s="104"/>
      <c r="T42" s="104"/>
      <c r="U42" s="104"/>
      <c r="V42" s="104"/>
      <c r="W42" s="104"/>
      <c r="X42" s="104"/>
      <c r="Y42" s="104"/>
      <c r="Z42" s="104"/>
      <c r="AA42" s="104"/>
      <c r="AB42" s="104"/>
    </row>
    <row r="43" spans="1:28" ht="12.75" customHeight="1">
      <c r="A43" s="104"/>
      <c r="B43" s="106"/>
      <c r="C43" s="106"/>
      <c r="D43" s="20"/>
      <c r="E43" s="107"/>
      <c r="F43" s="107"/>
      <c r="G43" s="107"/>
      <c r="H43" s="117" t="s">
        <v>91</v>
      </c>
      <c r="I43" s="117"/>
      <c r="J43" s="108" t="s">
        <v>92</v>
      </c>
      <c r="K43" s="109"/>
      <c r="L43" s="32"/>
      <c r="M43" s="63"/>
      <c r="N43" s="104"/>
      <c r="O43" s="104"/>
      <c r="P43" s="104"/>
      <c r="Q43" s="104"/>
      <c r="R43" s="104"/>
      <c r="S43" s="104"/>
      <c r="T43" s="104"/>
      <c r="U43" s="104"/>
      <c r="V43" s="104"/>
      <c r="W43" s="104"/>
      <c r="X43" s="104"/>
      <c r="Y43" s="104"/>
      <c r="Z43" s="104"/>
      <c r="AA43" s="104"/>
      <c r="AB43" s="104"/>
    </row>
    <row r="44" spans="1:28" ht="12.75" customHeight="1">
      <c r="A44" s="104"/>
      <c r="B44" s="59"/>
      <c r="C44" s="59"/>
      <c r="D44" s="17"/>
      <c r="E44" s="105"/>
      <c r="F44" s="105"/>
      <c r="G44" s="105"/>
      <c r="H44" s="107" t="s">
        <v>93</v>
      </c>
      <c r="I44" s="105"/>
      <c r="J44" s="108" t="s">
        <v>94</v>
      </c>
      <c r="K44" s="32"/>
      <c r="L44" s="32"/>
      <c r="M44" s="63"/>
      <c r="N44" s="104"/>
      <c r="O44" s="104"/>
      <c r="P44" s="104"/>
      <c r="Q44" s="104"/>
      <c r="R44" s="104"/>
      <c r="S44" s="104"/>
      <c r="T44" s="104"/>
      <c r="U44" s="104"/>
      <c r="V44" s="104"/>
      <c r="W44" s="104"/>
      <c r="X44" s="104"/>
      <c r="Y44" s="104"/>
      <c r="Z44" s="104"/>
      <c r="AA44" s="104"/>
      <c r="AB44" s="104"/>
    </row>
    <row r="45" spans="1:28" ht="12.75" customHeight="1">
      <c r="A45" s="110"/>
      <c r="B45" s="59"/>
      <c r="C45" s="59"/>
      <c r="D45" s="17"/>
      <c r="E45" s="105"/>
      <c r="F45" s="105"/>
      <c r="G45" s="105"/>
      <c r="H45" s="105"/>
      <c r="I45" s="105"/>
      <c r="J45" s="32"/>
      <c r="K45" s="32"/>
      <c r="L45" s="32"/>
      <c r="M45" s="63"/>
      <c r="N45" s="104"/>
      <c r="O45" s="104"/>
      <c r="P45" s="104"/>
      <c r="Q45" s="104"/>
      <c r="R45" s="104"/>
      <c r="S45" s="104"/>
      <c r="T45" s="104"/>
      <c r="U45" s="104"/>
      <c r="V45" s="104"/>
      <c r="W45" s="104"/>
      <c r="X45" s="104"/>
      <c r="Y45" s="104"/>
      <c r="Z45" s="104"/>
      <c r="AA45" s="104"/>
      <c r="AB45" s="104"/>
    </row>
    <row r="46" spans="1:30" ht="15">
      <c r="A46" s="110"/>
      <c r="B46" s="59"/>
      <c r="C46" s="59"/>
      <c r="D46" s="17"/>
      <c r="E46" s="105"/>
      <c r="F46" s="105"/>
      <c r="G46" s="105"/>
      <c r="H46" s="105"/>
      <c r="I46" s="105"/>
      <c r="J46" s="32"/>
      <c r="K46" s="32"/>
      <c r="L46" s="32"/>
      <c r="M46" s="63"/>
      <c r="N46" s="111"/>
      <c r="O46" s="111"/>
      <c r="P46" s="111"/>
      <c r="Q46" s="111"/>
      <c r="R46" s="111"/>
      <c r="S46" s="111"/>
      <c r="T46" s="111"/>
      <c r="U46" s="111"/>
      <c r="V46" s="111"/>
      <c r="W46" s="111"/>
      <c r="X46" s="111"/>
      <c r="Y46" s="111"/>
      <c r="Z46" s="111"/>
      <c r="AA46" s="111"/>
      <c r="AB46" s="111"/>
      <c r="AC46" s="111"/>
      <c r="AD46" s="104"/>
    </row>
    <row r="47" spans="1:30" ht="15.75">
      <c r="A47" s="17"/>
      <c r="B47" s="59"/>
      <c r="C47" s="59"/>
      <c r="D47" s="17"/>
      <c r="E47" s="105"/>
      <c r="F47" s="105"/>
      <c r="G47" s="105"/>
      <c r="H47" s="105"/>
      <c r="I47" s="105"/>
      <c r="J47" s="32"/>
      <c r="K47" s="32"/>
      <c r="L47" s="32"/>
      <c r="M47" s="63"/>
      <c r="N47" s="111"/>
      <c r="O47" s="111"/>
      <c r="P47" s="111"/>
      <c r="Q47" s="111"/>
      <c r="R47" s="112"/>
      <c r="S47" s="112"/>
      <c r="T47" s="111"/>
      <c r="U47" s="111"/>
      <c r="V47" s="111"/>
      <c r="W47" s="111"/>
      <c r="X47" s="111"/>
      <c r="Y47" s="111"/>
      <c r="Z47" s="111"/>
      <c r="AA47" s="111"/>
      <c r="AB47" s="111"/>
      <c r="AC47" s="111"/>
      <c r="AD47" s="104"/>
    </row>
    <row r="48" spans="1:30" ht="15">
      <c r="A48" s="26"/>
      <c r="B48" s="111"/>
      <c r="C48" s="113"/>
      <c r="D48" s="111"/>
      <c r="E48" s="111"/>
      <c r="F48" s="111"/>
      <c r="G48" s="114"/>
      <c r="H48" s="114"/>
      <c r="I48" s="114"/>
      <c r="J48" s="114"/>
      <c r="K48" s="114"/>
      <c r="L48" s="114"/>
      <c r="M48" s="114"/>
      <c r="N48" s="114"/>
      <c r="O48" s="114"/>
      <c r="P48" s="114"/>
      <c r="Q48" s="114"/>
      <c r="R48" s="111"/>
      <c r="S48" s="111"/>
      <c r="T48" s="111"/>
      <c r="U48" s="111"/>
      <c r="V48" s="111"/>
      <c r="W48" s="111"/>
      <c r="X48" s="111"/>
      <c r="Y48" s="111"/>
      <c r="Z48" s="111"/>
      <c r="AA48" s="111"/>
      <c r="AB48" s="111"/>
      <c r="AC48" s="111"/>
      <c r="AD48" s="104"/>
    </row>
    <row r="49" spans="2:29" ht="12.75">
      <c r="B49" s="104"/>
      <c r="C49" s="115"/>
      <c r="D49" s="104"/>
      <c r="E49" s="104"/>
      <c r="F49" s="104"/>
      <c r="G49" s="116"/>
      <c r="H49" s="116"/>
      <c r="I49" s="116"/>
      <c r="J49" s="116"/>
      <c r="K49" s="116"/>
      <c r="L49" s="116"/>
      <c r="M49" s="116"/>
      <c r="N49" s="116"/>
      <c r="O49" s="116"/>
      <c r="P49" s="116"/>
      <c r="Q49" s="116"/>
      <c r="R49" s="104"/>
      <c r="S49" s="104"/>
      <c r="T49" s="104"/>
      <c r="U49" s="104"/>
      <c r="V49" s="104"/>
      <c r="W49" s="104"/>
      <c r="X49" s="104"/>
      <c r="Y49" s="104"/>
      <c r="Z49" s="104"/>
      <c r="AA49" s="104"/>
      <c r="AB49" s="104"/>
      <c r="AC49" s="104"/>
    </row>
  </sheetData>
  <sheetProtection/>
  <mergeCells count="22">
    <mergeCell ref="T10:AC10"/>
    <mergeCell ref="T33:AC33"/>
    <mergeCell ref="A1:AC1"/>
    <mergeCell ref="A2:AC2"/>
    <mergeCell ref="A3:AC3"/>
    <mergeCell ref="T5:AC5"/>
    <mergeCell ref="T7:AC7"/>
    <mergeCell ref="T8:AC8"/>
    <mergeCell ref="T20:AB20"/>
    <mergeCell ref="T21:AB21"/>
    <mergeCell ref="T23:AC23"/>
    <mergeCell ref="T27:AC27"/>
    <mergeCell ref="T11:AB11"/>
    <mergeCell ref="T12:AB12"/>
    <mergeCell ref="T14:AC14"/>
    <mergeCell ref="T19:AB19"/>
    <mergeCell ref="H43:I43"/>
    <mergeCell ref="B29:D29"/>
    <mergeCell ref="T29:AB29"/>
    <mergeCell ref="T30:AC30"/>
    <mergeCell ref="A31:D31"/>
    <mergeCell ref="T31:AC31"/>
  </mergeCells>
  <printOptions/>
  <pageMargins left="0.22" right="0.23" top="0.22" bottom="0.25" header="0.5" footer="0.5"/>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ROBINSON</dc:creator>
  <cp:keywords/>
  <dc:description/>
  <cp:lastModifiedBy>user</cp:lastModifiedBy>
  <cp:lastPrinted>2001-03-06T07:14:59Z</cp:lastPrinted>
  <dcterms:created xsi:type="dcterms:W3CDTF">2001-03-06T07:09:53Z</dcterms:created>
  <dcterms:modified xsi:type="dcterms:W3CDTF">2014-03-12T17:11:19Z</dcterms:modified>
  <cp:category/>
  <cp:version/>
  <cp:contentType/>
  <cp:contentStatus/>
</cp:coreProperties>
</file>